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1" documentId="8_{663E4EC2-729F-47FE-9990-1D658E3C7D22}" xr6:coauthVersionLast="47" xr6:coauthVersionMax="47" xr10:uidLastSave="{78022FC0-D850-458B-80EE-68538D11FFF8}"/>
  <bookViews>
    <workbookView xWindow="-25320" yWindow="-90" windowWidth="25440" windowHeight="15270" xr2:uid="{83256A19-790E-43C3-BE76-958E44EE8450}"/>
  </bookViews>
  <sheets>
    <sheet name="Bundle C" sheetId="1" r:id="rId1"/>
  </sheets>
  <definedNames>
    <definedName name="_xlnm._FilterDatabase" localSheetId="0" hidden="1">'Bundle C'!$A$3:$L$46</definedName>
    <definedName name="_xlnm.Print_Titles" localSheetId="0">'Bundle C'!$1:$3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44" i="1"/>
  <c r="H43" i="1"/>
  <c r="H41" i="1"/>
  <c r="H40" i="1"/>
  <c r="H38" i="1"/>
  <c r="H36" i="1"/>
  <c r="H34" i="1"/>
  <c r="H32" i="1"/>
  <c r="H30" i="1"/>
  <c r="H28" i="1"/>
  <c r="H26" i="1"/>
  <c r="H24" i="1"/>
  <c r="H22" i="1"/>
  <c r="H20" i="1"/>
  <c r="H19" i="1"/>
  <c r="H15" i="1"/>
  <c r="H14" i="1"/>
  <c r="H11" i="1"/>
  <c r="H9" i="1"/>
  <c r="H7" i="1"/>
  <c r="H5" i="1"/>
  <c r="E42" i="1"/>
  <c r="E39" i="1"/>
  <c r="E37" i="1"/>
  <c r="E35" i="1"/>
  <c r="E33" i="1"/>
  <c r="E31" i="1"/>
  <c r="E29" i="1"/>
  <c r="E27" i="1"/>
  <c r="E25" i="1"/>
  <c r="E23" i="1"/>
  <c r="E21" i="1"/>
  <c r="E18" i="1"/>
  <c r="E16" i="1"/>
  <c r="E12" i="1"/>
  <c r="E10" i="1"/>
  <c r="E8" i="1"/>
  <c r="E6" i="1"/>
  <c r="E4" i="1"/>
  <c r="E46" i="1" l="1"/>
</calcChain>
</file>

<file path=xl/sharedStrings.xml><?xml version="1.0" encoding="utf-8"?>
<sst xmlns="http://schemas.openxmlformats.org/spreadsheetml/2006/main" count="130" uniqueCount="76">
  <si>
    <t>NET CLEANABLE SQUARE FOOTAGE</t>
  </si>
  <si>
    <t>HOURS</t>
  </si>
  <si>
    <t>FLOOR</t>
  </si>
  <si>
    <t>CLINIC</t>
  </si>
  <si>
    <t>BUILDING TOTAL</t>
  </si>
  <si>
    <t>25 Conley Rd, Columbia, MO 65201</t>
  </si>
  <si>
    <t>HyVee Quick Care Clinic - Conley</t>
  </si>
  <si>
    <t>Mon-Fri  7:00AM-7:00PM   Sat-Sun 8:00AM-4:00PM</t>
  </si>
  <si>
    <t>1st</t>
  </si>
  <si>
    <t xml:space="preserve">405 E. Nifong Blvd, Columbia, MO  </t>
  </si>
  <si>
    <t>HyVee Quick Care Clinic - Nifong</t>
  </si>
  <si>
    <t>Mon-Fri  7:00AM-7:00PM  Sat-Sun 8:00AM-4:00PM</t>
  </si>
  <si>
    <t xml:space="preserve">3100 W. Broadway, Columbia, MO </t>
  </si>
  <si>
    <t>HyVee Quick Care Clinic - Broadway</t>
  </si>
  <si>
    <t>3916 South Providence, Columbia, MO 65203</t>
  </si>
  <si>
    <t>Mizzou Urgent Care</t>
  </si>
  <si>
    <t>Sun-Sat  8:00AM-7:30PM</t>
  </si>
  <si>
    <t xml:space="preserve">South Providence Medical Building, 551 Veterans United Drive, Columbia, MO 65201                          </t>
  </si>
  <si>
    <t>Day Housekeeper (IN ADDITION TO EVENING HOUSEKEEPING STAFFING)</t>
  </si>
  <si>
    <t>Mon-Fri  7:30AM-4:00PM</t>
  </si>
  <si>
    <t>1st/2nd</t>
  </si>
  <si>
    <t>Lab/Radiology/Pharmacy/Family Medicine</t>
  </si>
  <si>
    <t>Mon-Fri  7:30AM-6:00PM</t>
  </si>
  <si>
    <t>Pediatric Clinic/Psychiatric Clinic</t>
  </si>
  <si>
    <t>Mon-Fri  8:00AM-5:00PM</t>
  </si>
  <si>
    <t>2nd</t>
  </si>
  <si>
    <t xml:space="preserve">Woodrail Complex, 1000 W. Nifong, Building #2, Columbia, MO 65203                                         </t>
  </si>
  <si>
    <t>Plastic Surgery and Med Spa #200</t>
  </si>
  <si>
    <t>Woodrail Complex, 1000 W. Nifong, Building #3, Columbia, MO 65203</t>
  </si>
  <si>
    <t>Internal Medicine and Pediatric Clinic Suite #130</t>
  </si>
  <si>
    <t>Offices</t>
  </si>
  <si>
    <t>Woodrail Complex, 1000 W. Nifong, Building #5, Columbia, MO 65203</t>
  </si>
  <si>
    <t>Ambulance &amp; Training Center Suite #100</t>
  </si>
  <si>
    <t>Woodrail Complex, 1000 W. Nifong, Building #7, Columbia, MO 65203</t>
  </si>
  <si>
    <t>Child Pyschology</t>
  </si>
  <si>
    <t>3rd</t>
  </si>
  <si>
    <t>4230 Philips Farm Road, Columbia, MO 65203</t>
  </si>
  <si>
    <t>Dermatology and Skin Surgery Center</t>
  </si>
  <si>
    <t>3220 Bluff Creek Dr., Columbia, MO 65201</t>
  </si>
  <si>
    <t>Surgery Clinic - Bluff Creek</t>
  </si>
  <si>
    <t>2902 Forum Blvd., Columbia, MO 65203</t>
  </si>
  <si>
    <t>Mizzou Therapy Services - Forum</t>
  </si>
  <si>
    <t>Mon-Fri  7:30AM-5:30PM</t>
  </si>
  <si>
    <t>3806 Buttonwood Dr., Columbia, MO 65203</t>
  </si>
  <si>
    <t>Mizzou Therapy Services - Buttonwood Suite #104-106</t>
  </si>
  <si>
    <t>Mon-Fri  7:00AM-6:00PM</t>
  </si>
  <si>
    <t>205 Portland Ave, Columbia, MO 65201</t>
  </si>
  <si>
    <t>Thompson Center for Autism and Neurodevelopment Suite #110</t>
  </si>
  <si>
    <t>200 N Keene St, Columbia, MO 65201</t>
  </si>
  <si>
    <t>Thompson Center Research Center</t>
  </si>
  <si>
    <t>3215 Lemone Industrial Blvd, Columbia, MO 65201</t>
  </si>
  <si>
    <t>Center for Education and Development</t>
  </si>
  <si>
    <t>3100 Falling Leaf Ct., Columbia, MO 65201</t>
  </si>
  <si>
    <t>MU SOM Offices</t>
  </si>
  <si>
    <t>MUHC Offices</t>
  </si>
  <si>
    <t>1601 Old Hwy 63 S, Columbia, MO 65201</t>
  </si>
  <si>
    <t>Special Pharmacy and Engineering</t>
  </si>
  <si>
    <t>Construction Materials Warehouse - 1005</t>
  </si>
  <si>
    <t>Bi-Weekly</t>
  </si>
  <si>
    <t>Maintance Warehouse - 1005A</t>
  </si>
  <si>
    <t>TOTAL NET CLEANABLE SQUARE FOOTAGE ALL BUILDINGS</t>
  </si>
  <si>
    <t>***CONTRACTOR TO VERIFY NET CLEANABLE SQUARE FOOTAGE***</t>
  </si>
  <si>
    <t>MUHC CLINIC AND SUPPORT BUILDING LOCATIONS - BUNDLE C</t>
  </si>
  <si>
    <t>CLEAN FREQUENCY</t>
  </si>
  <si>
    <t>FLOORING</t>
  </si>
  <si>
    <t>CARPET</t>
  </si>
  <si>
    <t>7 DAY NIGHTLY</t>
  </si>
  <si>
    <t>M-F DAY</t>
  </si>
  <si>
    <t>M-F NIGHTLY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</si>
  <si>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</si>
  <si>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</si>
  <si>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</si>
  <si>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</si>
  <si>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</si>
  <si>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</si>
  <si>
    <t>HARD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</si>
</sst>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vertical="center"/>
    </xf>
    <xf numFmtId="164" fontId="2" fillId="0" borderId="0" xfId="1" applyNumberFormat="1" applyFont="1"/>
    <xf numFmtId="5" fontId="0" fillId="0" borderId="0" xfId="0" applyNumberFormat="1"/>
    <xf numFmtId="164" fontId="0" fillId="0" borderId="0" xfId="1" applyNumberFormat="1" applyFont="1"/>
    <xf numFmtId="0" fontId="0" fillId="0" borderId="2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0" fillId="3" borderId="2" xfId="0" applyFill="1" applyBorder="1"/>
    <xf numFmtId="164" fontId="2" fillId="3" borderId="2" xfId="1" applyNumberFormat="1" applyFont="1" applyFill="1" applyBorder="1"/>
    <xf numFmtId="0" fontId="2" fillId="3" borderId="2" xfId="0" applyFont="1" applyFill="1" applyBorder="1"/>
    <xf numFmtId="0" fontId="0" fillId="3" borderId="2" xfId="0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1" fontId="6" fillId="3" borderId="2" xfId="0" applyNumberFormat="1" applyFont="1" applyFill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1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left" vertical="center"/>
    </xf>
    <xf numFmtId="0" fontId="2" fillId="2" borderId="15" xfId="0" applyFont="1" applyFill="1" applyBorder="1"/>
    <xf numFmtId="164" fontId="2" fillId="2" borderId="15" xfId="1" applyNumberFormat="1" applyFont="1" applyFill="1" applyBorder="1"/>
    <xf numFmtId="164" fontId="5" fillId="2" borderId="16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48C26-1A46-40F2-9036-295868A921E4}">
  <sheetPr>
    <pageSetUpPr fitToPage="1"/>
  </sheetPr>
  <dimension ref="A1:L52"/>
  <sheetViews>
    <sheetView tabSelected="1" zoomScaleNormal="100" workbookViewId="0">
      <selection activeCell="A30" sqref="A30"/>
    </sheetView>
  </sheetViews>
  <sheetFormatPr defaultColWidth="8.85546875" defaultRowHeight="15" x14ac:dyDescent="0.25"/>
  <cols>
    <col min="1" max="1" width="71.140625" customWidth="1"/>
    <col min="2" max="2" width="22.7109375" style="1" bestFit="1" customWidth="1"/>
    <col min="3" max="3" width="7.7109375" customWidth="1"/>
    <col min="4" max="5" width="18.42578125" style="4" customWidth="1"/>
    <col min="6" max="6" width="15.28515625" customWidth="1"/>
    <col min="7" max="7" width="12.85546875" style="4" customWidth="1"/>
    <col min="8" max="8" width="14" bestFit="1" customWidth="1"/>
    <col min="10" max="12" width="12.5703125" customWidth="1"/>
  </cols>
  <sheetData>
    <row r="1" spans="1:12" ht="56.25" customHeight="1" thickBot="1" x14ac:dyDescent="0.3">
      <c r="A1" s="46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6" t="s">
        <v>73</v>
      </c>
      <c r="B2" s="7"/>
      <c r="C2" s="8"/>
      <c r="D2" s="43" t="s">
        <v>0</v>
      </c>
      <c r="E2" s="43"/>
      <c r="F2" s="9"/>
      <c r="G2" s="45" t="s">
        <v>64</v>
      </c>
      <c r="H2" s="45"/>
      <c r="I2" s="10"/>
      <c r="J2" s="10"/>
      <c r="K2" s="10"/>
      <c r="L2" s="11"/>
    </row>
    <row r="3" spans="1:12" ht="47.25" customHeight="1" x14ac:dyDescent="0.25">
      <c r="A3" s="12" t="s">
        <v>74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63</v>
      </c>
      <c r="G3" s="13" t="s">
        <v>65</v>
      </c>
      <c r="H3" s="13" t="s">
        <v>75</v>
      </c>
      <c r="I3" s="13" t="s">
        <v>69</v>
      </c>
      <c r="J3" s="13" t="s">
        <v>70</v>
      </c>
      <c r="K3" s="13" t="s">
        <v>71</v>
      </c>
      <c r="L3" s="14" t="s">
        <v>72</v>
      </c>
    </row>
    <row r="4" spans="1:12" x14ac:dyDescent="0.25">
      <c r="A4" s="15" t="s">
        <v>5</v>
      </c>
      <c r="B4" s="16"/>
      <c r="C4" s="17"/>
      <c r="D4" s="18"/>
      <c r="E4" s="19">
        <f>D5</f>
        <v>481</v>
      </c>
      <c r="F4" s="20"/>
      <c r="G4" s="21"/>
      <c r="H4" s="22"/>
      <c r="I4" s="20"/>
      <c r="J4" s="20"/>
      <c r="K4" s="20"/>
      <c r="L4" s="20"/>
    </row>
    <row r="5" spans="1:12" ht="26.25" customHeight="1" x14ac:dyDescent="0.25">
      <c r="A5" s="29" t="s">
        <v>6</v>
      </c>
      <c r="B5" s="30" t="s">
        <v>7</v>
      </c>
      <c r="C5" s="31" t="s">
        <v>8</v>
      </c>
      <c r="D5" s="32">
        <v>481</v>
      </c>
      <c r="E5" s="33"/>
      <c r="F5" s="34" t="s">
        <v>66</v>
      </c>
      <c r="G5" s="35">
        <v>0</v>
      </c>
      <c r="H5" s="36">
        <f>D5-G5</f>
        <v>481</v>
      </c>
      <c r="I5" s="5"/>
      <c r="J5" s="5"/>
      <c r="K5" s="5"/>
      <c r="L5" s="5"/>
    </row>
    <row r="6" spans="1:12" x14ac:dyDescent="0.25">
      <c r="A6" s="15" t="s">
        <v>9</v>
      </c>
      <c r="B6" s="16"/>
      <c r="C6" s="17"/>
      <c r="D6" s="18"/>
      <c r="E6" s="19">
        <f>D7</f>
        <v>490</v>
      </c>
      <c r="F6" s="23"/>
      <c r="G6" s="24"/>
      <c r="H6" s="25"/>
      <c r="I6" s="23"/>
      <c r="J6" s="23"/>
      <c r="K6" s="23"/>
      <c r="L6" s="23"/>
    </row>
    <row r="7" spans="1:12" ht="24" x14ac:dyDescent="0.25">
      <c r="A7" s="29" t="s">
        <v>10</v>
      </c>
      <c r="B7" s="30" t="s">
        <v>11</v>
      </c>
      <c r="C7" s="31" t="s">
        <v>8</v>
      </c>
      <c r="D7" s="32">
        <v>490</v>
      </c>
      <c r="E7" s="33"/>
      <c r="F7" s="34" t="s">
        <v>66</v>
      </c>
      <c r="G7" s="35">
        <v>0</v>
      </c>
      <c r="H7" s="36">
        <f>D7-G7</f>
        <v>490</v>
      </c>
      <c r="I7" s="5"/>
      <c r="J7" s="5"/>
      <c r="K7" s="5"/>
      <c r="L7" s="5"/>
    </row>
    <row r="8" spans="1:12" x14ac:dyDescent="0.25">
      <c r="A8" s="15" t="s">
        <v>12</v>
      </c>
      <c r="B8" s="16"/>
      <c r="C8" s="17"/>
      <c r="D8" s="26"/>
      <c r="E8" s="19">
        <f>D9</f>
        <v>610</v>
      </c>
      <c r="F8" s="23"/>
      <c r="G8" s="24"/>
      <c r="H8" s="25"/>
      <c r="I8" s="23"/>
      <c r="J8" s="23"/>
      <c r="K8" s="23"/>
      <c r="L8" s="23"/>
    </row>
    <row r="9" spans="1:12" ht="24" x14ac:dyDescent="0.25">
      <c r="A9" s="29" t="s">
        <v>13</v>
      </c>
      <c r="B9" s="30" t="s">
        <v>11</v>
      </c>
      <c r="C9" s="31" t="s">
        <v>8</v>
      </c>
      <c r="D9" s="32">
        <v>610</v>
      </c>
      <c r="E9" s="33"/>
      <c r="F9" s="34" t="s">
        <v>66</v>
      </c>
      <c r="G9" s="35">
        <v>0</v>
      </c>
      <c r="H9" s="36">
        <f>D9-G9</f>
        <v>610</v>
      </c>
      <c r="I9" s="5"/>
      <c r="J9" s="5"/>
      <c r="K9" s="5"/>
      <c r="L9" s="5"/>
    </row>
    <row r="10" spans="1:12" x14ac:dyDescent="0.25">
      <c r="A10" s="15" t="s">
        <v>14</v>
      </c>
      <c r="B10" s="16"/>
      <c r="C10" s="17"/>
      <c r="D10" s="18"/>
      <c r="E10" s="19">
        <f>D11</f>
        <v>8242</v>
      </c>
      <c r="F10" s="23"/>
      <c r="G10" s="24"/>
      <c r="H10" s="25"/>
      <c r="I10" s="23"/>
      <c r="J10" s="23"/>
      <c r="K10" s="23"/>
      <c r="L10" s="23"/>
    </row>
    <row r="11" spans="1:12" x14ac:dyDescent="0.25">
      <c r="A11" s="29" t="s">
        <v>15</v>
      </c>
      <c r="B11" s="37" t="s">
        <v>16</v>
      </c>
      <c r="C11" s="31" t="s">
        <v>8</v>
      </c>
      <c r="D11" s="32">
        <v>8242</v>
      </c>
      <c r="E11" s="33"/>
      <c r="F11" s="34" t="s">
        <v>66</v>
      </c>
      <c r="G11" s="35">
        <v>111</v>
      </c>
      <c r="H11" s="36">
        <f>D11-G11</f>
        <v>8131</v>
      </c>
      <c r="I11" s="5"/>
      <c r="J11" s="5"/>
      <c r="K11" s="5"/>
      <c r="L11" s="5"/>
    </row>
    <row r="12" spans="1:12" x14ac:dyDescent="0.25">
      <c r="A12" s="27" t="s">
        <v>17</v>
      </c>
      <c r="B12" s="16"/>
      <c r="C12" s="17"/>
      <c r="D12" s="18"/>
      <c r="E12" s="19">
        <f>D14+D15</f>
        <v>80857</v>
      </c>
      <c r="F12" s="23"/>
      <c r="G12" s="24"/>
      <c r="H12" s="25"/>
      <c r="I12" s="23"/>
      <c r="J12" s="23"/>
      <c r="K12" s="23"/>
      <c r="L12" s="23"/>
    </row>
    <row r="13" spans="1:12" x14ac:dyDescent="0.25">
      <c r="A13" s="29" t="s">
        <v>18</v>
      </c>
      <c r="B13" s="37" t="s">
        <v>19</v>
      </c>
      <c r="C13" s="31" t="s">
        <v>20</v>
      </c>
      <c r="D13" s="32">
        <v>0</v>
      </c>
      <c r="E13" s="33"/>
      <c r="F13" s="5" t="s">
        <v>67</v>
      </c>
      <c r="G13" s="35"/>
      <c r="H13" s="36"/>
      <c r="I13" s="5"/>
      <c r="J13" s="5"/>
      <c r="K13" s="5"/>
      <c r="L13" s="5"/>
    </row>
    <row r="14" spans="1:12" x14ac:dyDescent="0.25">
      <c r="A14" s="29" t="s">
        <v>21</v>
      </c>
      <c r="B14" s="37" t="s">
        <v>22</v>
      </c>
      <c r="C14" s="31" t="s">
        <v>8</v>
      </c>
      <c r="D14" s="32">
        <v>48087</v>
      </c>
      <c r="E14" s="33"/>
      <c r="F14" s="38" t="s">
        <v>68</v>
      </c>
      <c r="G14" s="35">
        <v>26646</v>
      </c>
      <c r="H14" s="36">
        <f>D14-G14</f>
        <v>21441</v>
      </c>
      <c r="I14" s="5"/>
      <c r="J14" s="5"/>
      <c r="K14" s="5"/>
      <c r="L14" s="5"/>
    </row>
    <row r="15" spans="1:12" x14ac:dyDescent="0.25">
      <c r="A15" s="29" t="s">
        <v>23</v>
      </c>
      <c r="B15" s="37" t="s">
        <v>24</v>
      </c>
      <c r="C15" s="31" t="s">
        <v>25</v>
      </c>
      <c r="D15" s="32">
        <v>32770</v>
      </c>
      <c r="E15" s="33"/>
      <c r="F15" s="38" t="s">
        <v>68</v>
      </c>
      <c r="G15" s="35">
        <v>24748</v>
      </c>
      <c r="H15" s="36">
        <f>D15-G15</f>
        <v>8022</v>
      </c>
      <c r="I15" s="5"/>
      <c r="J15" s="5"/>
      <c r="K15" s="5"/>
      <c r="L15" s="5"/>
    </row>
    <row r="16" spans="1:12" x14ac:dyDescent="0.25">
      <c r="A16" s="27" t="s">
        <v>26</v>
      </c>
      <c r="B16" s="16"/>
      <c r="C16" s="17"/>
      <c r="D16" s="26"/>
      <c r="E16" s="19">
        <f>D17</f>
        <v>3984</v>
      </c>
      <c r="F16" s="23"/>
      <c r="G16" s="24"/>
      <c r="H16" s="25"/>
      <c r="I16" s="23"/>
      <c r="J16" s="23"/>
      <c r="K16" s="23"/>
      <c r="L16" s="23"/>
    </row>
    <row r="17" spans="1:12" x14ac:dyDescent="0.25">
      <c r="A17" s="29" t="s">
        <v>27</v>
      </c>
      <c r="B17" s="30" t="s">
        <v>24</v>
      </c>
      <c r="C17" s="31" t="s">
        <v>25</v>
      </c>
      <c r="D17" s="32">
        <v>3984</v>
      </c>
      <c r="E17" s="33"/>
      <c r="F17" s="38" t="s">
        <v>68</v>
      </c>
      <c r="G17" s="35">
        <v>1725</v>
      </c>
      <c r="H17" s="36">
        <v>4809</v>
      </c>
      <c r="I17" s="5"/>
      <c r="J17" s="5"/>
      <c r="K17" s="5"/>
      <c r="L17" s="5"/>
    </row>
    <row r="18" spans="1:12" x14ac:dyDescent="0.25">
      <c r="A18" s="15" t="s">
        <v>28</v>
      </c>
      <c r="B18" s="16"/>
      <c r="C18" s="17"/>
      <c r="D18" s="18"/>
      <c r="E18" s="19">
        <f>D19+D20</f>
        <v>4512</v>
      </c>
      <c r="F18" s="23"/>
      <c r="G18" s="24"/>
      <c r="H18" s="25"/>
      <c r="I18" s="23"/>
      <c r="J18" s="23"/>
      <c r="K18" s="23"/>
      <c r="L18" s="23"/>
    </row>
    <row r="19" spans="1:12" x14ac:dyDescent="0.25">
      <c r="A19" s="29" t="s">
        <v>29</v>
      </c>
      <c r="B19" s="30" t="s">
        <v>24</v>
      </c>
      <c r="C19" s="31" t="s">
        <v>8</v>
      </c>
      <c r="D19" s="32">
        <v>3389</v>
      </c>
      <c r="E19" s="33"/>
      <c r="F19" s="38" t="s">
        <v>68</v>
      </c>
      <c r="G19" s="39">
        <v>1797</v>
      </c>
      <c r="H19" s="36">
        <f>D19-G19</f>
        <v>1592</v>
      </c>
      <c r="I19" s="5"/>
      <c r="J19" s="5"/>
      <c r="K19" s="5"/>
      <c r="L19" s="5"/>
    </row>
    <row r="20" spans="1:12" x14ac:dyDescent="0.25">
      <c r="A20" s="29" t="s">
        <v>30</v>
      </c>
      <c r="B20" s="30" t="s">
        <v>24</v>
      </c>
      <c r="C20" s="31" t="s">
        <v>25</v>
      </c>
      <c r="D20" s="32">
        <v>1123</v>
      </c>
      <c r="E20" s="33"/>
      <c r="F20" s="38" t="s">
        <v>68</v>
      </c>
      <c r="G20" s="35">
        <v>908</v>
      </c>
      <c r="H20" s="36">
        <f>D20-G20</f>
        <v>215</v>
      </c>
      <c r="I20" s="5"/>
      <c r="J20" s="5"/>
      <c r="K20" s="5"/>
      <c r="L20" s="5"/>
    </row>
    <row r="21" spans="1:12" x14ac:dyDescent="0.25">
      <c r="A21" s="15" t="s">
        <v>31</v>
      </c>
      <c r="B21" s="16"/>
      <c r="C21" s="17"/>
      <c r="D21" s="26"/>
      <c r="E21" s="19">
        <f>D22</f>
        <v>2237</v>
      </c>
      <c r="F21" s="23"/>
      <c r="G21" s="24"/>
      <c r="H21" s="25"/>
      <c r="I21" s="23"/>
      <c r="J21" s="23"/>
      <c r="K21" s="23"/>
      <c r="L21" s="23"/>
    </row>
    <row r="22" spans="1:12" x14ac:dyDescent="0.25">
      <c r="A22" s="29" t="s">
        <v>32</v>
      </c>
      <c r="B22" s="30" t="s">
        <v>24</v>
      </c>
      <c r="C22" s="31" t="s">
        <v>8</v>
      </c>
      <c r="D22" s="32">
        <v>2237</v>
      </c>
      <c r="E22" s="33"/>
      <c r="F22" s="38" t="s">
        <v>68</v>
      </c>
      <c r="G22" s="35">
        <v>128</v>
      </c>
      <c r="H22" s="36">
        <f>D22-G22</f>
        <v>2109</v>
      </c>
      <c r="I22" s="5"/>
      <c r="J22" s="5"/>
      <c r="K22" s="5"/>
      <c r="L22" s="5"/>
    </row>
    <row r="23" spans="1:12" x14ac:dyDescent="0.25">
      <c r="A23" s="15" t="s">
        <v>33</v>
      </c>
      <c r="B23" s="16"/>
      <c r="C23" s="17"/>
      <c r="D23" s="26"/>
      <c r="E23" s="19">
        <f>D24</f>
        <v>10513</v>
      </c>
      <c r="F23" s="23"/>
      <c r="G23" s="24"/>
      <c r="H23" s="25"/>
      <c r="I23" s="23"/>
      <c r="J23" s="23"/>
      <c r="K23" s="23"/>
      <c r="L23" s="23"/>
    </row>
    <row r="24" spans="1:12" x14ac:dyDescent="0.25">
      <c r="A24" s="29" t="s">
        <v>34</v>
      </c>
      <c r="B24" s="30" t="s">
        <v>24</v>
      </c>
      <c r="C24" s="31" t="s">
        <v>35</v>
      </c>
      <c r="D24" s="32">
        <v>10513</v>
      </c>
      <c r="E24" s="33"/>
      <c r="F24" s="38" t="s">
        <v>68</v>
      </c>
      <c r="G24" s="35">
        <v>9539</v>
      </c>
      <c r="H24" s="36">
        <f>D24-G24</f>
        <v>974</v>
      </c>
      <c r="I24" s="5"/>
      <c r="J24" s="5"/>
      <c r="K24" s="5"/>
      <c r="L24" s="5"/>
    </row>
    <row r="25" spans="1:12" x14ac:dyDescent="0.25">
      <c r="A25" s="15" t="s">
        <v>36</v>
      </c>
      <c r="B25" s="16"/>
      <c r="C25" s="28"/>
      <c r="D25" s="26"/>
      <c r="E25" s="19">
        <f>D26</f>
        <v>14723</v>
      </c>
      <c r="F25" s="23"/>
      <c r="G25" s="24"/>
      <c r="H25" s="25"/>
      <c r="I25" s="23"/>
      <c r="J25" s="23"/>
      <c r="K25" s="23"/>
      <c r="L25" s="23"/>
    </row>
    <row r="26" spans="1:12" x14ac:dyDescent="0.25">
      <c r="A26" s="29" t="s">
        <v>37</v>
      </c>
      <c r="B26" s="37" t="s">
        <v>24</v>
      </c>
      <c r="C26" s="31" t="s">
        <v>25</v>
      </c>
      <c r="D26" s="32">
        <v>14723</v>
      </c>
      <c r="E26" s="33"/>
      <c r="F26" s="38" t="s">
        <v>68</v>
      </c>
      <c r="G26" s="35">
        <v>3020</v>
      </c>
      <c r="H26" s="36">
        <f>D26-G26</f>
        <v>11703</v>
      </c>
      <c r="I26" s="5"/>
      <c r="J26" s="5"/>
      <c r="K26" s="5"/>
      <c r="L26" s="5"/>
    </row>
    <row r="27" spans="1:12" x14ac:dyDescent="0.25">
      <c r="A27" s="15" t="s">
        <v>38</v>
      </c>
      <c r="B27" s="16"/>
      <c r="C27" s="17"/>
      <c r="D27" s="26"/>
      <c r="E27" s="19">
        <f>D28</f>
        <v>12157</v>
      </c>
      <c r="F27" s="23"/>
      <c r="G27" s="24"/>
      <c r="H27" s="25"/>
      <c r="I27" s="23"/>
      <c r="J27" s="23"/>
      <c r="K27" s="23"/>
      <c r="L27" s="23"/>
    </row>
    <row r="28" spans="1:12" x14ac:dyDescent="0.25">
      <c r="A28" s="29" t="s">
        <v>39</v>
      </c>
      <c r="B28" s="37" t="s">
        <v>24</v>
      </c>
      <c r="C28" s="31" t="s">
        <v>8</v>
      </c>
      <c r="D28" s="40">
        <v>12157</v>
      </c>
      <c r="E28" s="41"/>
      <c r="F28" s="38" t="s">
        <v>68</v>
      </c>
      <c r="G28" s="35">
        <v>8662</v>
      </c>
      <c r="H28" s="36">
        <f>D28-G28</f>
        <v>3495</v>
      </c>
      <c r="I28" s="5"/>
      <c r="J28" s="5"/>
      <c r="K28" s="5"/>
      <c r="L28" s="5"/>
    </row>
    <row r="29" spans="1:12" x14ac:dyDescent="0.25">
      <c r="A29" s="15" t="s">
        <v>40</v>
      </c>
      <c r="B29" s="16"/>
      <c r="C29" s="17"/>
      <c r="D29" s="26"/>
      <c r="E29" s="19">
        <f>D30</f>
        <v>4692</v>
      </c>
      <c r="F29" s="23"/>
      <c r="G29" s="24"/>
      <c r="H29" s="25"/>
      <c r="I29" s="23"/>
      <c r="J29" s="23"/>
      <c r="K29" s="23"/>
      <c r="L29" s="23"/>
    </row>
    <row r="30" spans="1:12" x14ac:dyDescent="0.25">
      <c r="A30" s="29" t="s">
        <v>41</v>
      </c>
      <c r="B30" s="37" t="s">
        <v>42</v>
      </c>
      <c r="C30" s="31" t="s">
        <v>20</v>
      </c>
      <c r="D30" s="40">
        <v>4692</v>
      </c>
      <c r="E30" s="41"/>
      <c r="F30" s="38" t="s">
        <v>68</v>
      </c>
      <c r="G30" s="35">
        <v>358</v>
      </c>
      <c r="H30" s="36">
        <f>D30-G30</f>
        <v>4334</v>
      </c>
      <c r="I30" s="5"/>
      <c r="J30" s="5"/>
      <c r="K30" s="5"/>
      <c r="L30" s="5"/>
    </row>
    <row r="31" spans="1:12" x14ac:dyDescent="0.25">
      <c r="A31" s="15" t="s">
        <v>43</v>
      </c>
      <c r="B31" s="16"/>
      <c r="C31" s="17"/>
      <c r="D31" s="26"/>
      <c r="E31" s="19">
        <f>D32</f>
        <v>4925</v>
      </c>
      <c r="F31" s="23"/>
      <c r="G31" s="24"/>
      <c r="H31" s="25"/>
      <c r="I31" s="23"/>
      <c r="J31" s="23"/>
      <c r="K31" s="23"/>
      <c r="L31" s="23"/>
    </row>
    <row r="32" spans="1:12" x14ac:dyDescent="0.25">
      <c r="A32" s="29" t="s">
        <v>44</v>
      </c>
      <c r="B32" s="37" t="s">
        <v>45</v>
      </c>
      <c r="C32" s="31" t="s">
        <v>8</v>
      </c>
      <c r="D32" s="40">
        <v>4925</v>
      </c>
      <c r="E32" s="41"/>
      <c r="F32" s="38" t="s">
        <v>68</v>
      </c>
      <c r="G32" s="35">
        <v>0</v>
      </c>
      <c r="H32" s="36">
        <f>D32-G32</f>
        <v>4925</v>
      </c>
      <c r="I32" s="5"/>
      <c r="J32" s="5"/>
      <c r="K32" s="5"/>
      <c r="L32" s="5"/>
    </row>
    <row r="33" spans="1:12" x14ac:dyDescent="0.25">
      <c r="A33" s="15" t="s">
        <v>46</v>
      </c>
      <c r="B33" s="16"/>
      <c r="C33" s="17"/>
      <c r="D33" s="26"/>
      <c r="E33" s="19">
        <f>D34</f>
        <v>14728</v>
      </c>
      <c r="F33" s="23"/>
      <c r="G33" s="24"/>
      <c r="H33" s="25"/>
      <c r="I33" s="23"/>
      <c r="J33" s="23"/>
      <c r="K33" s="23"/>
      <c r="L33" s="23"/>
    </row>
    <row r="34" spans="1:12" x14ac:dyDescent="0.25">
      <c r="A34" s="29" t="s">
        <v>47</v>
      </c>
      <c r="B34" s="30" t="s">
        <v>24</v>
      </c>
      <c r="C34" s="31" t="s">
        <v>25</v>
      </c>
      <c r="D34" s="40">
        <v>14728</v>
      </c>
      <c r="E34" s="41"/>
      <c r="F34" s="38" t="s">
        <v>68</v>
      </c>
      <c r="G34" s="35">
        <v>7470</v>
      </c>
      <c r="H34" s="36">
        <f>D34-G34</f>
        <v>7258</v>
      </c>
      <c r="I34" s="5"/>
      <c r="J34" s="5"/>
      <c r="K34" s="5"/>
      <c r="L34" s="5"/>
    </row>
    <row r="35" spans="1:12" x14ac:dyDescent="0.25">
      <c r="A35" s="15" t="s">
        <v>48</v>
      </c>
      <c r="B35" s="16"/>
      <c r="C35" s="17"/>
      <c r="D35" s="26"/>
      <c r="E35" s="19">
        <f>D36</f>
        <v>11913</v>
      </c>
      <c r="F35" s="23"/>
      <c r="G35" s="24"/>
      <c r="H35" s="25"/>
      <c r="I35" s="23"/>
      <c r="J35" s="23"/>
      <c r="K35" s="23"/>
      <c r="L35" s="23"/>
    </row>
    <row r="36" spans="1:12" x14ac:dyDescent="0.25">
      <c r="A36" s="29" t="s">
        <v>49</v>
      </c>
      <c r="B36" s="30" t="s">
        <v>24</v>
      </c>
      <c r="C36" s="31" t="s">
        <v>8</v>
      </c>
      <c r="D36" s="40">
        <v>11913</v>
      </c>
      <c r="E36" s="41"/>
      <c r="F36" s="38" t="s">
        <v>68</v>
      </c>
      <c r="G36" s="35">
        <v>2284</v>
      </c>
      <c r="H36" s="36">
        <f>D36-G36</f>
        <v>9629</v>
      </c>
      <c r="I36" s="5"/>
      <c r="J36" s="5"/>
      <c r="K36" s="5"/>
      <c r="L36" s="5"/>
    </row>
    <row r="37" spans="1:12" x14ac:dyDescent="0.25">
      <c r="A37" s="15" t="s">
        <v>50</v>
      </c>
      <c r="B37" s="16"/>
      <c r="C37" s="17"/>
      <c r="D37" s="26"/>
      <c r="E37" s="19">
        <f>D38</f>
        <v>12347</v>
      </c>
      <c r="F37" s="23"/>
      <c r="G37" s="24"/>
      <c r="H37" s="25"/>
      <c r="I37" s="23"/>
      <c r="J37" s="23"/>
      <c r="K37" s="23"/>
      <c r="L37" s="23"/>
    </row>
    <row r="38" spans="1:12" x14ac:dyDescent="0.25">
      <c r="A38" s="29" t="s">
        <v>51</v>
      </c>
      <c r="B38" s="30" t="s">
        <v>24</v>
      </c>
      <c r="C38" s="31" t="s">
        <v>8</v>
      </c>
      <c r="D38" s="40">
        <v>12347</v>
      </c>
      <c r="E38" s="41"/>
      <c r="F38" s="38" t="s">
        <v>68</v>
      </c>
      <c r="G38" s="35">
        <v>9635</v>
      </c>
      <c r="H38" s="36">
        <f>D38-G38</f>
        <v>2712</v>
      </c>
      <c r="I38" s="5"/>
      <c r="J38" s="5"/>
      <c r="K38" s="5"/>
      <c r="L38" s="5"/>
    </row>
    <row r="39" spans="1:12" x14ac:dyDescent="0.25">
      <c r="A39" s="15" t="s">
        <v>52</v>
      </c>
      <c r="B39" s="16"/>
      <c r="C39" s="17"/>
      <c r="D39" s="26"/>
      <c r="E39" s="19">
        <f>D40+D41</f>
        <v>25458</v>
      </c>
      <c r="F39" s="23"/>
      <c r="G39" s="24"/>
      <c r="H39" s="25"/>
      <c r="I39" s="23"/>
      <c r="J39" s="23"/>
      <c r="K39" s="23"/>
      <c r="L39" s="23"/>
    </row>
    <row r="40" spans="1:12" x14ac:dyDescent="0.25">
      <c r="A40" s="29" t="s">
        <v>53</v>
      </c>
      <c r="B40" s="30" t="s">
        <v>24</v>
      </c>
      <c r="C40" s="31" t="s">
        <v>8</v>
      </c>
      <c r="D40" s="32">
        <v>12752</v>
      </c>
      <c r="E40" s="33"/>
      <c r="F40" s="38" t="s">
        <v>68</v>
      </c>
      <c r="G40" s="39">
        <v>10860</v>
      </c>
      <c r="H40" s="36">
        <f>D40-G40</f>
        <v>1892</v>
      </c>
      <c r="I40" s="5"/>
      <c r="J40" s="5"/>
      <c r="K40" s="5"/>
      <c r="L40" s="5"/>
    </row>
    <row r="41" spans="1:12" x14ac:dyDescent="0.25">
      <c r="A41" s="29" t="s">
        <v>54</v>
      </c>
      <c r="B41" s="30" t="s">
        <v>24</v>
      </c>
      <c r="C41" s="31" t="s">
        <v>25</v>
      </c>
      <c r="D41" s="40">
        <v>12706</v>
      </c>
      <c r="E41" s="41"/>
      <c r="F41" s="38" t="s">
        <v>68</v>
      </c>
      <c r="G41" s="35">
        <v>10040</v>
      </c>
      <c r="H41" s="36">
        <f>D41-G41</f>
        <v>2666</v>
      </c>
      <c r="I41" s="5"/>
      <c r="J41" s="5"/>
      <c r="K41" s="5"/>
      <c r="L41" s="5"/>
    </row>
    <row r="42" spans="1:12" x14ac:dyDescent="0.25">
      <c r="A42" s="15" t="s">
        <v>55</v>
      </c>
      <c r="B42" s="16"/>
      <c r="C42" s="17"/>
      <c r="D42" s="26"/>
      <c r="E42" s="19">
        <f>D44+D43+D45</f>
        <v>14085</v>
      </c>
      <c r="F42" s="23"/>
      <c r="G42" s="24"/>
      <c r="H42" s="25"/>
      <c r="I42" s="23"/>
      <c r="J42" s="23"/>
      <c r="K42" s="23"/>
      <c r="L42" s="23"/>
    </row>
    <row r="43" spans="1:12" x14ac:dyDescent="0.25">
      <c r="A43" s="29" t="s">
        <v>56</v>
      </c>
      <c r="B43" s="30" t="s">
        <v>24</v>
      </c>
      <c r="C43" s="31" t="s">
        <v>8</v>
      </c>
      <c r="D43" s="40">
        <v>5915</v>
      </c>
      <c r="E43" s="41"/>
      <c r="F43" s="38" t="s">
        <v>68</v>
      </c>
      <c r="G43" s="35">
        <v>2416</v>
      </c>
      <c r="H43" s="36">
        <f>D43-G43</f>
        <v>3499</v>
      </c>
      <c r="I43" s="5"/>
      <c r="J43" s="5"/>
      <c r="K43" s="5"/>
      <c r="L43" s="5"/>
    </row>
    <row r="44" spans="1:12" x14ac:dyDescent="0.25">
      <c r="A44" s="29" t="s">
        <v>57</v>
      </c>
      <c r="B44" s="30"/>
      <c r="C44" s="31" t="s">
        <v>8</v>
      </c>
      <c r="D44" s="40">
        <v>5145</v>
      </c>
      <c r="E44" s="41"/>
      <c r="F44" s="42" t="s">
        <v>58</v>
      </c>
      <c r="G44" s="35">
        <v>0</v>
      </c>
      <c r="H44" s="36">
        <f>D44-G44</f>
        <v>5145</v>
      </c>
      <c r="I44" s="5"/>
      <c r="J44" s="5"/>
      <c r="K44" s="5"/>
      <c r="L44" s="5"/>
    </row>
    <row r="45" spans="1:12" ht="15.75" thickBot="1" x14ac:dyDescent="0.3">
      <c r="A45" s="48" t="s">
        <v>59</v>
      </c>
      <c r="B45" s="49"/>
      <c r="C45" s="50" t="s">
        <v>8</v>
      </c>
      <c r="D45" s="51">
        <v>3025</v>
      </c>
      <c r="E45" s="52"/>
      <c r="F45" s="53" t="s">
        <v>58</v>
      </c>
      <c r="G45" s="54">
        <v>0</v>
      </c>
      <c r="H45" s="55">
        <f>D45-G45</f>
        <v>3025</v>
      </c>
      <c r="I45" s="56"/>
      <c r="J45" s="56"/>
      <c r="K45" s="56"/>
      <c r="L45" s="56"/>
    </row>
    <row r="46" spans="1:12" ht="15.75" thickBot="1" x14ac:dyDescent="0.3">
      <c r="A46" s="57" t="s">
        <v>60</v>
      </c>
      <c r="B46" s="58"/>
      <c r="C46" s="59"/>
      <c r="D46" s="60"/>
      <c r="E46" s="61">
        <f>SUM(E4:E45)</f>
        <v>226954</v>
      </c>
      <c r="F46" s="62"/>
      <c r="G46" s="63"/>
      <c r="H46" s="64"/>
      <c r="I46" s="62"/>
      <c r="J46" s="62"/>
      <c r="K46" s="62"/>
      <c r="L46" s="65"/>
    </row>
    <row r="47" spans="1:12" x14ac:dyDescent="0.25">
      <c r="D47" s="2"/>
      <c r="E47" s="2"/>
    </row>
    <row r="48" spans="1:12" ht="31.5" x14ac:dyDescent="0.5">
      <c r="A48" s="44" t="s">
        <v>61</v>
      </c>
      <c r="B48" s="44"/>
      <c r="C48" s="44"/>
      <c r="D48" s="44"/>
      <c r="E48" s="44"/>
    </row>
    <row r="52" spans="6:6" x14ac:dyDescent="0.25">
      <c r="F52" s="3"/>
    </row>
  </sheetData>
  <autoFilter ref="A3:L46" xr:uid="{78D48C26-1A46-40F2-9036-295868A921E4}"/>
  <mergeCells count="4">
    <mergeCell ref="D2:E2"/>
    <mergeCell ref="A48:E48"/>
    <mergeCell ref="G2:H2"/>
    <mergeCell ref="A1:L1"/>
  </mergeCells>
  <pageMargins left="0.3" right="0.17" top="0.04" bottom="0.23" header="0.18" footer="0.2"/>
  <pageSetup scale="59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BA5FD4-B571-4E40-9410-05D9BEE6843E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2.xml><?xml version="1.0" encoding="utf-8"?>
<ds:datastoreItem xmlns:ds="http://schemas.openxmlformats.org/officeDocument/2006/customXml" ds:itemID="{7425AAFE-E7A1-43F4-8871-7B3671AC9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9CA5D4-0F4E-4E98-A072-2C2059DA3E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C</vt:lpstr>
      <vt:lpstr>'Bundle 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cp:lastPrinted>2025-02-03T18:32:07Z</cp:lastPrinted>
  <dcterms:created xsi:type="dcterms:W3CDTF">2024-12-13T16:07:45Z</dcterms:created>
  <dcterms:modified xsi:type="dcterms:W3CDTF">2025-02-03T18:54:25Z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0x010100007EE88388626F4CB9223242FF0A5FB9</vt:lpwstr>
  </property>
  <property fmtid="{D5CDD505-2E9C-101B-9397-08002B2CF9AE}" pid="3" name="MediaServiceImageTags">
    <vt:lpwstr/>
  </property>
</Properties>
</file>