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33" documentId="8_{962AB90E-E48E-4E4F-AF2B-80F1FFA8EBBF}" xr6:coauthVersionLast="47" xr6:coauthVersionMax="47" xr10:uidLastSave="{33C3B5C9-A2AF-45D0-877A-EA0C814C3238}"/>
  <bookViews>
    <workbookView xWindow="-50505" yWindow="1815" windowWidth="21600" windowHeight="11295" xr2:uid="{83256A19-790E-43C3-BE76-958E44EE8450}"/>
  </bookViews>
  <sheets>
    <sheet name="Bundle C" sheetId="1" r:id="rId1"/>
  </sheets>
  <definedNames>
    <definedName name="_xlnm._FilterDatabase" localSheetId="0" hidden="1">'Bundle C'!$A$3:$E$46</definedName>
    <definedName name="_xlnm.Print_Titles" localSheetId="0">'Bundle C'!$1:$3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39" i="1"/>
  <c r="E37" i="1"/>
  <c r="E35" i="1"/>
  <c r="E33" i="1"/>
  <c r="E31" i="1"/>
  <c r="E29" i="1"/>
  <c r="E27" i="1"/>
  <c r="E25" i="1"/>
  <c r="E23" i="1"/>
  <c r="E21" i="1"/>
  <c r="E18" i="1"/>
  <c r="E16" i="1"/>
  <c r="E12" i="1"/>
  <c r="E10" i="1"/>
  <c r="E8" i="1"/>
  <c r="E6" i="1"/>
  <c r="E4" i="1"/>
  <c r="E46" i="1" l="1"/>
</calcChain>
</file>

<file path=xl/sharedStrings.xml><?xml version="1.0" encoding="utf-8"?>
<sst xmlns="http://schemas.openxmlformats.org/spreadsheetml/2006/main" count="100" uniqueCount="65">
  <si>
    <t xml:space="preserve">MUHC CLINIC AND SUPPORT BUILDING LOCATIONS </t>
  </si>
  <si>
    <t>NET CLEANABLE SQUARE FOOTAGE</t>
  </si>
  <si>
    <t>HOURS</t>
  </si>
  <si>
    <t>FLOOR</t>
  </si>
  <si>
    <t>CLINIC</t>
  </si>
  <si>
    <t>BUILDING TOTAL</t>
  </si>
  <si>
    <t>25 Conley Rd, Columbia, MO 65201</t>
  </si>
  <si>
    <t>HyVee Quick Care Clinic - Conley</t>
  </si>
  <si>
    <t>Mon-Fri  7:00AM-7:00PM   Sat-Sun 8:00AM-4:00PM</t>
  </si>
  <si>
    <t>1st</t>
  </si>
  <si>
    <t xml:space="preserve">405 E. Nifong Blvd, Columbia, MO  </t>
  </si>
  <si>
    <t>HyVee Quick Care Clinic - Nifong</t>
  </si>
  <si>
    <t>Mon-Fri  7:00AM-7:00PM  Sat-Sun 8:00AM-4:00PM</t>
  </si>
  <si>
    <t xml:space="preserve">3100 W. Broadway, Columbia, MO </t>
  </si>
  <si>
    <t>HyVee Quick Care Clinic - Broadway</t>
  </si>
  <si>
    <t>3916 South Providence, Columbia, MO 65203</t>
  </si>
  <si>
    <t>Mizzou Urgent Care</t>
  </si>
  <si>
    <t>Sun-Sat  8:00AM-7:30PM</t>
  </si>
  <si>
    <t xml:space="preserve">South Providence Medical Building, 551 Veterans United Drive, Columbia, MO 65201                          </t>
  </si>
  <si>
    <t>Day Housekeeper (IN ADDITION TO EVENING HOUSEKEEPING STAFFING)</t>
  </si>
  <si>
    <t>Mon-Fri  7:30AM-4:00PM</t>
  </si>
  <si>
    <t>1st/2nd</t>
  </si>
  <si>
    <t>Lab/Radiology/Pharmacy/Family Medicine</t>
  </si>
  <si>
    <t>Mon-Fri  7:30AM-6:00PM</t>
  </si>
  <si>
    <t>Pediatric Clinic/Psychiatric Clinic</t>
  </si>
  <si>
    <t>Mon-Fri  8:00AM-5:00PM</t>
  </si>
  <si>
    <t>2nd</t>
  </si>
  <si>
    <t xml:space="preserve">Woodrail Complex, 1000 W. Nifong, Building #2, Columbia, MO 65203                                         </t>
  </si>
  <si>
    <t>Plastic Surgery and Med Spa #200</t>
  </si>
  <si>
    <t>Woodrail Complex, 1000 W. Nifong, Building #3, Columbia, MO 65203</t>
  </si>
  <si>
    <t>Internal Medicine and Pediatric Clinic Suite #130</t>
  </si>
  <si>
    <t>Offices</t>
  </si>
  <si>
    <t>Woodrail Complex, 1000 W. Nifong, Building #5, Columbia, MO 65203</t>
  </si>
  <si>
    <t>Ambulance &amp; Training Center Suite #100</t>
  </si>
  <si>
    <t>Woodrail Complex, 1000 W. Nifong, Building #7, Columbia, MO 65203</t>
  </si>
  <si>
    <t>Child Pyschology</t>
  </si>
  <si>
    <t>3rd</t>
  </si>
  <si>
    <t>4230 Philips Farm Road, Columbia, MO 65203</t>
  </si>
  <si>
    <t>Dermatology and Skin Surgery Center</t>
  </si>
  <si>
    <t>3220 Bluff Creek Dr., Columbia, MO 65201</t>
  </si>
  <si>
    <t>Surgery Clinic - Bluff Creek</t>
  </si>
  <si>
    <t>2902 Forum Blvd., Columbia, MO 65203</t>
  </si>
  <si>
    <t>Mizzou Therapy Services - Forum</t>
  </si>
  <si>
    <t>Mon-Fri  7:30AM-5:30PM</t>
  </si>
  <si>
    <t>3806 Buttonwood Dr., Columbia, MO 65203</t>
  </si>
  <si>
    <t>Mizzou Therapy Services - Buttonwood Suite #104-106</t>
  </si>
  <si>
    <t>Mon-Fri  7:00AM-6:00PM</t>
  </si>
  <si>
    <t>205 Portland Ave, Columbia, MO 65201</t>
  </si>
  <si>
    <t>Thompson Center for Autism and Neurodevelopment Suite #110</t>
  </si>
  <si>
    <t>200 N Keene St, Columbia, MO 65201</t>
  </si>
  <si>
    <t>Thompson Center Research Center</t>
  </si>
  <si>
    <t>3215 Lemone Industrial Blvd, Columbia, MO 65201</t>
  </si>
  <si>
    <t>Center for Education and Development</t>
  </si>
  <si>
    <t>3100 Falling Leaf Ct., Columbia, MO 65201</t>
  </si>
  <si>
    <t>MU SOM Offices</t>
  </si>
  <si>
    <t>MUHC Offices</t>
  </si>
  <si>
    <t>1601 Old Hwy 63 S, Columbia, MO 65201</t>
  </si>
  <si>
    <t>Special Pharmacy and Engineering</t>
  </si>
  <si>
    <t>Construction Materials Warehouse - 1005</t>
  </si>
  <si>
    <t>Bi-Weekly</t>
  </si>
  <si>
    <t>Maintance Warehouse - 1005A</t>
  </si>
  <si>
    <t>TOTAL NET CLEANABLE SQUARE FOOTAGE ALL BUILDINGS</t>
  </si>
  <si>
    <t>***CONTRACTOR TO VERIFY NET CLEANABLE SQUARE FOOTAGE***</t>
  </si>
  <si>
    <t>Listing of MUHC location in the facility are below each Building/Address</t>
  </si>
  <si>
    <t>Building/Address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</si>
</sst>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4"/>
      <color theme="1"/>
      <name val="Aptos Narrow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 vertical="center"/>
    </xf>
    <xf numFmtId="164" fontId="2" fillId="0" borderId="0" xfId="1" applyNumberFormat="1" applyFont="1"/>
    <xf numFmtId="164" fontId="0" fillId="0" borderId="0" xfId="1" applyNumberFormat="1" applyFont="1"/>
    <xf numFmtId="164" fontId="4" fillId="0" borderId="3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164" fontId="4" fillId="0" borderId="10" xfId="1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/>
    <xf numFmtId="164" fontId="6" fillId="2" borderId="2" xfId="1" applyNumberFormat="1" applyFont="1" applyFill="1" applyBorder="1" applyAlignment="1">
      <alignment horizontal="center"/>
    </xf>
    <xf numFmtId="164" fontId="6" fillId="2" borderId="5" xfId="1" applyNumberFormat="1" applyFont="1" applyFill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5" fillId="4" borderId="13" xfId="0" applyFont="1" applyFill="1" applyBorder="1"/>
    <xf numFmtId="0" fontId="5" fillId="4" borderId="14" xfId="0" applyFont="1" applyFill="1" applyBorder="1" applyAlignment="1">
      <alignment horizontal="left" vertical="center"/>
    </xf>
    <xf numFmtId="1" fontId="6" fillId="4" borderId="14" xfId="0" applyNumberFormat="1" applyFont="1" applyFill="1" applyBorder="1" applyAlignment="1">
      <alignment horizontal="center"/>
    </xf>
    <xf numFmtId="164" fontId="5" fillId="4" borderId="14" xfId="1" applyNumberFormat="1" applyFont="1" applyFill="1" applyBorder="1" applyAlignment="1">
      <alignment horizontal="center"/>
    </xf>
    <xf numFmtId="164" fontId="5" fillId="4" borderId="4" xfId="1" applyNumberFormat="1" applyFont="1" applyFill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left" vertical="center" wrapText="1"/>
    </xf>
    <xf numFmtId="1" fontId="6" fillId="0" borderId="16" xfId="0" applyNumberFormat="1" applyFont="1" applyBorder="1" applyAlignment="1">
      <alignment horizontal="center"/>
    </xf>
    <xf numFmtId="164" fontId="6" fillId="0" borderId="16" xfId="1" applyNumberFormat="1" applyFont="1" applyBorder="1" applyAlignment="1">
      <alignment horizontal="center"/>
    </xf>
    <xf numFmtId="164" fontId="6" fillId="0" borderId="17" xfId="1" applyNumberFormat="1" applyFont="1" applyBorder="1" applyAlignment="1">
      <alignment horizontal="center"/>
    </xf>
    <xf numFmtId="0" fontId="5" fillId="3" borderId="18" xfId="0" applyFont="1" applyFill="1" applyBorder="1"/>
    <xf numFmtId="0" fontId="5" fillId="3" borderId="19" xfId="0" applyFont="1" applyFill="1" applyBorder="1" applyAlignment="1">
      <alignment horizontal="left" vertical="center"/>
    </xf>
    <xf numFmtId="0" fontId="2" fillId="3" borderId="19" xfId="0" applyFont="1" applyFill="1" applyBorder="1"/>
    <xf numFmtId="164" fontId="2" fillId="3" borderId="19" xfId="1" applyNumberFormat="1" applyFont="1" applyFill="1" applyBorder="1"/>
    <xf numFmtId="164" fontId="5" fillId="3" borderId="2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48C26-1A46-40F2-9036-295868A921E4}">
  <sheetPr>
    <pageSetUpPr fitToPage="1"/>
  </sheetPr>
  <dimension ref="A1:E48"/>
  <sheetViews>
    <sheetView tabSelected="1" zoomScale="130" zoomScaleNormal="130" workbookViewId="0">
      <selection activeCell="E12" sqref="E12"/>
    </sheetView>
  </sheetViews>
  <sheetFormatPr defaultColWidth="8.85546875" defaultRowHeight="15" x14ac:dyDescent="0.25"/>
  <cols>
    <col min="1" max="1" width="71.140625" customWidth="1"/>
    <col min="2" max="2" width="22.7109375" style="3" bestFit="1" customWidth="1"/>
    <col min="3" max="3" width="7.7109375" customWidth="1"/>
    <col min="4" max="5" width="18.42578125" style="5" customWidth="1"/>
    <col min="6" max="6" width="12.85546875" customWidth="1"/>
  </cols>
  <sheetData>
    <row r="1" spans="1:5" ht="20.25" x14ac:dyDescent="0.3">
      <c r="A1" s="8" t="s">
        <v>0</v>
      </c>
      <c r="B1" s="9"/>
      <c r="C1" s="9"/>
      <c r="D1" s="9"/>
      <c r="E1" s="10"/>
    </row>
    <row r="2" spans="1:5" ht="14.25" customHeight="1" x14ac:dyDescent="0.25">
      <c r="A2" s="11" t="s">
        <v>63</v>
      </c>
      <c r="B2" s="1"/>
      <c r="C2" s="2"/>
      <c r="D2" s="6" t="s">
        <v>1</v>
      </c>
      <c r="E2" s="12"/>
    </row>
    <row r="3" spans="1:5" ht="18" customHeight="1" x14ac:dyDescent="0.25">
      <c r="A3" s="13" t="s">
        <v>64</v>
      </c>
      <c r="B3" s="14" t="s">
        <v>2</v>
      </c>
      <c r="C3" s="14" t="s">
        <v>3</v>
      </c>
      <c r="D3" s="15" t="s">
        <v>4</v>
      </c>
      <c r="E3" s="16" t="s">
        <v>5</v>
      </c>
    </row>
    <row r="4" spans="1:5" x14ac:dyDescent="0.25">
      <c r="A4" s="29" t="s">
        <v>6</v>
      </c>
      <c r="B4" s="30"/>
      <c r="C4" s="31"/>
      <c r="D4" s="32"/>
      <c r="E4" s="33">
        <f>D5</f>
        <v>481</v>
      </c>
    </row>
    <row r="5" spans="1:5" ht="26.25" customHeight="1" x14ac:dyDescent="0.25">
      <c r="A5" s="17" t="s">
        <v>7</v>
      </c>
      <c r="B5" s="18" t="s">
        <v>8</v>
      </c>
      <c r="C5" s="19" t="s">
        <v>9</v>
      </c>
      <c r="D5" s="20">
        <v>481</v>
      </c>
      <c r="E5" s="21"/>
    </row>
    <row r="6" spans="1:5" x14ac:dyDescent="0.25">
      <c r="A6" s="29" t="s">
        <v>10</v>
      </c>
      <c r="B6" s="30"/>
      <c r="C6" s="31"/>
      <c r="D6" s="32"/>
      <c r="E6" s="33">
        <f>D7</f>
        <v>490</v>
      </c>
    </row>
    <row r="7" spans="1:5" ht="24" x14ac:dyDescent="0.25">
      <c r="A7" s="17" t="s">
        <v>11</v>
      </c>
      <c r="B7" s="18" t="s">
        <v>12</v>
      </c>
      <c r="C7" s="19" t="s">
        <v>9</v>
      </c>
      <c r="D7" s="20">
        <v>490</v>
      </c>
      <c r="E7" s="21"/>
    </row>
    <row r="8" spans="1:5" x14ac:dyDescent="0.25">
      <c r="A8" s="29" t="s">
        <v>13</v>
      </c>
      <c r="B8" s="30"/>
      <c r="C8" s="31"/>
      <c r="D8" s="32"/>
      <c r="E8" s="33">
        <f>D9</f>
        <v>610</v>
      </c>
    </row>
    <row r="9" spans="1:5" ht="24" x14ac:dyDescent="0.25">
      <c r="A9" s="17" t="s">
        <v>14</v>
      </c>
      <c r="B9" s="18" t="s">
        <v>12</v>
      </c>
      <c r="C9" s="19" t="s">
        <v>9</v>
      </c>
      <c r="D9" s="20">
        <v>610</v>
      </c>
      <c r="E9" s="21"/>
    </row>
    <row r="10" spans="1:5" x14ac:dyDescent="0.25">
      <c r="A10" s="29" t="s">
        <v>15</v>
      </c>
      <c r="B10" s="30"/>
      <c r="C10" s="31"/>
      <c r="D10" s="32"/>
      <c r="E10" s="33">
        <f>D11</f>
        <v>8242</v>
      </c>
    </row>
    <row r="11" spans="1:5" x14ac:dyDescent="0.25">
      <c r="A11" s="17" t="s">
        <v>16</v>
      </c>
      <c r="B11" s="22" t="s">
        <v>17</v>
      </c>
      <c r="C11" s="19" t="s">
        <v>9</v>
      </c>
      <c r="D11" s="20">
        <v>8242</v>
      </c>
      <c r="E11" s="21"/>
    </row>
    <row r="12" spans="1:5" x14ac:dyDescent="0.25">
      <c r="A12" s="29" t="s">
        <v>18</v>
      </c>
      <c r="B12" s="30"/>
      <c r="C12" s="31"/>
      <c r="D12" s="32"/>
      <c r="E12" s="33">
        <f>D14+D15</f>
        <v>80857</v>
      </c>
    </row>
    <row r="13" spans="1:5" x14ac:dyDescent="0.25">
      <c r="A13" s="17" t="s">
        <v>19</v>
      </c>
      <c r="B13" s="22" t="s">
        <v>20</v>
      </c>
      <c r="C13" s="19" t="s">
        <v>21</v>
      </c>
      <c r="D13" s="20">
        <v>0</v>
      </c>
      <c r="E13" s="21"/>
    </row>
    <row r="14" spans="1:5" x14ac:dyDescent="0.25">
      <c r="A14" s="17" t="s">
        <v>22</v>
      </c>
      <c r="B14" s="22" t="s">
        <v>23</v>
      </c>
      <c r="C14" s="19" t="s">
        <v>9</v>
      </c>
      <c r="D14" s="20">
        <v>48087</v>
      </c>
      <c r="E14" s="21"/>
    </row>
    <row r="15" spans="1:5" x14ac:dyDescent="0.25">
      <c r="A15" s="17" t="s">
        <v>24</v>
      </c>
      <c r="B15" s="22" t="s">
        <v>25</v>
      </c>
      <c r="C15" s="19" t="s">
        <v>26</v>
      </c>
      <c r="D15" s="20">
        <v>32770</v>
      </c>
      <c r="E15" s="21"/>
    </row>
    <row r="16" spans="1:5" x14ac:dyDescent="0.25">
      <c r="A16" s="29" t="s">
        <v>27</v>
      </c>
      <c r="B16" s="30"/>
      <c r="C16" s="31"/>
      <c r="D16" s="32"/>
      <c r="E16" s="33">
        <f>D17</f>
        <v>3984</v>
      </c>
    </row>
    <row r="17" spans="1:5" x14ac:dyDescent="0.25">
      <c r="A17" s="17" t="s">
        <v>28</v>
      </c>
      <c r="B17" s="18" t="s">
        <v>25</v>
      </c>
      <c r="C17" s="19" t="s">
        <v>26</v>
      </c>
      <c r="D17" s="20">
        <v>3984</v>
      </c>
      <c r="E17" s="21"/>
    </row>
    <row r="18" spans="1:5" x14ac:dyDescent="0.25">
      <c r="A18" s="29" t="s">
        <v>29</v>
      </c>
      <c r="B18" s="30"/>
      <c r="C18" s="31"/>
      <c r="D18" s="32"/>
      <c r="E18" s="33">
        <f>D19+D20</f>
        <v>4512</v>
      </c>
    </row>
    <row r="19" spans="1:5" x14ac:dyDescent="0.25">
      <c r="A19" s="23" t="s">
        <v>30</v>
      </c>
      <c r="B19" s="18" t="s">
        <v>25</v>
      </c>
      <c r="C19" s="19" t="s">
        <v>9</v>
      </c>
      <c r="D19" s="24">
        <v>3389</v>
      </c>
      <c r="E19" s="25"/>
    </row>
    <row r="20" spans="1:5" x14ac:dyDescent="0.25">
      <c r="A20" s="17" t="s">
        <v>31</v>
      </c>
      <c r="B20" s="18" t="s">
        <v>25</v>
      </c>
      <c r="C20" s="19" t="s">
        <v>26</v>
      </c>
      <c r="D20" s="20">
        <v>1123</v>
      </c>
      <c r="E20" s="21"/>
    </row>
    <row r="21" spans="1:5" x14ac:dyDescent="0.25">
      <c r="A21" s="29" t="s">
        <v>32</v>
      </c>
      <c r="B21" s="30"/>
      <c r="C21" s="31"/>
      <c r="D21" s="32"/>
      <c r="E21" s="33">
        <f>D22</f>
        <v>2237</v>
      </c>
    </row>
    <row r="22" spans="1:5" x14ac:dyDescent="0.25">
      <c r="A22" s="17" t="s">
        <v>33</v>
      </c>
      <c r="B22" s="18" t="s">
        <v>25</v>
      </c>
      <c r="C22" s="19" t="s">
        <v>9</v>
      </c>
      <c r="D22" s="20">
        <v>2237</v>
      </c>
      <c r="E22" s="21"/>
    </row>
    <row r="23" spans="1:5" x14ac:dyDescent="0.25">
      <c r="A23" s="29" t="s">
        <v>34</v>
      </c>
      <c r="B23" s="30"/>
      <c r="C23" s="31"/>
      <c r="D23" s="32"/>
      <c r="E23" s="33">
        <f>D24</f>
        <v>10513</v>
      </c>
    </row>
    <row r="24" spans="1:5" x14ac:dyDescent="0.25">
      <c r="A24" s="17" t="s">
        <v>35</v>
      </c>
      <c r="B24" s="18" t="s">
        <v>25</v>
      </c>
      <c r="C24" s="19" t="s">
        <v>36</v>
      </c>
      <c r="D24" s="20">
        <v>10513</v>
      </c>
      <c r="E24" s="21"/>
    </row>
    <row r="25" spans="1:5" x14ac:dyDescent="0.25">
      <c r="A25" s="29" t="s">
        <v>37</v>
      </c>
      <c r="B25" s="30"/>
      <c r="C25" s="31"/>
      <c r="D25" s="32"/>
      <c r="E25" s="33">
        <f>D26</f>
        <v>14723</v>
      </c>
    </row>
    <row r="26" spans="1:5" x14ac:dyDescent="0.25">
      <c r="A26" s="17" t="s">
        <v>38</v>
      </c>
      <c r="B26" s="22" t="s">
        <v>25</v>
      </c>
      <c r="C26" s="19" t="s">
        <v>26</v>
      </c>
      <c r="D26" s="20">
        <v>14723</v>
      </c>
      <c r="E26" s="21"/>
    </row>
    <row r="27" spans="1:5" x14ac:dyDescent="0.25">
      <c r="A27" s="29" t="s">
        <v>39</v>
      </c>
      <c r="B27" s="30"/>
      <c r="C27" s="31"/>
      <c r="D27" s="32"/>
      <c r="E27" s="33">
        <f>D28</f>
        <v>12157</v>
      </c>
    </row>
    <row r="28" spans="1:5" x14ac:dyDescent="0.25">
      <c r="A28" s="17" t="s">
        <v>40</v>
      </c>
      <c r="B28" s="22" t="s">
        <v>25</v>
      </c>
      <c r="C28" s="19" t="s">
        <v>9</v>
      </c>
      <c r="D28" s="26">
        <v>12157</v>
      </c>
      <c r="E28" s="27"/>
    </row>
    <row r="29" spans="1:5" x14ac:dyDescent="0.25">
      <c r="A29" s="29" t="s">
        <v>41</v>
      </c>
      <c r="B29" s="30"/>
      <c r="C29" s="31"/>
      <c r="D29" s="32"/>
      <c r="E29" s="33">
        <f>D30</f>
        <v>4692</v>
      </c>
    </row>
    <row r="30" spans="1:5" x14ac:dyDescent="0.25">
      <c r="A30" s="17" t="s">
        <v>42</v>
      </c>
      <c r="B30" s="22" t="s">
        <v>43</v>
      </c>
      <c r="C30" s="19" t="s">
        <v>21</v>
      </c>
      <c r="D30" s="26">
        <v>4692</v>
      </c>
      <c r="E30" s="27"/>
    </row>
    <row r="31" spans="1:5" x14ac:dyDescent="0.25">
      <c r="A31" s="29" t="s">
        <v>44</v>
      </c>
      <c r="B31" s="30"/>
      <c r="C31" s="31"/>
      <c r="D31" s="32"/>
      <c r="E31" s="33">
        <f>D32</f>
        <v>4925</v>
      </c>
    </row>
    <row r="32" spans="1:5" x14ac:dyDescent="0.25">
      <c r="A32" s="17" t="s">
        <v>45</v>
      </c>
      <c r="B32" s="22" t="s">
        <v>46</v>
      </c>
      <c r="C32" s="19" t="s">
        <v>9</v>
      </c>
      <c r="D32" s="26">
        <v>4925</v>
      </c>
      <c r="E32" s="27"/>
    </row>
    <row r="33" spans="1:5" x14ac:dyDescent="0.25">
      <c r="A33" s="29" t="s">
        <v>47</v>
      </c>
      <c r="B33" s="30"/>
      <c r="C33" s="31"/>
      <c r="D33" s="32"/>
      <c r="E33" s="33">
        <f>D34</f>
        <v>14790</v>
      </c>
    </row>
    <row r="34" spans="1:5" x14ac:dyDescent="0.25">
      <c r="A34" s="17" t="s">
        <v>48</v>
      </c>
      <c r="B34" s="18" t="s">
        <v>25</v>
      </c>
      <c r="C34" s="19" t="s">
        <v>26</v>
      </c>
      <c r="D34" s="26">
        <v>14790</v>
      </c>
      <c r="E34" s="27"/>
    </row>
    <row r="35" spans="1:5" x14ac:dyDescent="0.25">
      <c r="A35" s="29" t="s">
        <v>49</v>
      </c>
      <c r="B35" s="30"/>
      <c r="C35" s="31"/>
      <c r="D35" s="32"/>
      <c r="E35" s="33">
        <f>D36</f>
        <v>11913</v>
      </c>
    </row>
    <row r="36" spans="1:5" x14ac:dyDescent="0.25">
      <c r="A36" s="17" t="s">
        <v>50</v>
      </c>
      <c r="B36" s="18" t="s">
        <v>25</v>
      </c>
      <c r="C36" s="19" t="s">
        <v>9</v>
      </c>
      <c r="D36" s="26">
        <v>11913</v>
      </c>
      <c r="E36" s="27"/>
    </row>
    <row r="37" spans="1:5" x14ac:dyDescent="0.25">
      <c r="A37" s="29" t="s">
        <v>51</v>
      </c>
      <c r="B37" s="30"/>
      <c r="C37" s="31"/>
      <c r="D37" s="32"/>
      <c r="E37" s="33">
        <f>D38</f>
        <v>12347</v>
      </c>
    </row>
    <row r="38" spans="1:5" x14ac:dyDescent="0.25">
      <c r="A38" s="17" t="s">
        <v>52</v>
      </c>
      <c r="B38" s="18" t="s">
        <v>25</v>
      </c>
      <c r="C38" s="19" t="s">
        <v>9</v>
      </c>
      <c r="D38" s="26">
        <v>12347</v>
      </c>
      <c r="E38" s="27"/>
    </row>
    <row r="39" spans="1:5" x14ac:dyDescent="0.25">
      <c r="A39" s="29" t="s">
        <v>53</v>
      </c>
      <c r="B39" s="30"/>
      <c r="C39" s="31"/>
      <c r="D39" s="32"/>
      <c r="E39" s="33">
        <f>D40+D41</f>
        <v>25458</v>
      </c>
    </row>
    <row r="40" spans="1:5" x14ac:dyDescent="0.25">
      <c r="A40" s="23" t="s">
        <v>54</v>
      </c>
      <c r="B40" s="18" t="s">
        <v>25</v>
      </c>
      <c r="C40" s="28" t="s">
        <v>9</v>
      </c>
      <c r="D40" s="24">
        <v>12752</v>
      </c>
      <c r="E40" s="25"/>
    </row>
    <row r="41" spans="1:5" x14ac:dyDescent="0.25">
      <c r="A41" s="17" t="s">
        <v>55</v>
      </c>
      <c r="B41" s="18" t="s">
        <v>25</v>
      </c>
      <c r="C41" s="19" t="s">
        <v>26</v>
      </c>
      <c r="D41" s="26">
        <v>12706</v>
      </c>
      <c r="E41" s="27"/>
    </row>
    <row r="42" spans="1:5" x14ac:dyDescent="0.25">
      <c r="A42" s="29" t="s">
        <v>56</v>
      </c>
      <c r="B42" s="30"/>
      <c r="C42" s="31"/>
      <c r="D42" s="32"/>
      <c r="E42" s="33">
        <f>D44+D43+D45</f>
        <v>14085</v>
      </c>
    </row>
    <row r="43" spans="1:5" x14ac:dyDescent="0.25">
      <c r="A43" s="17" t="s">
        <v>57</v>
      </c>
      <c r="B43" s="18" t="s">
        <v>25</v>
      </c>
      <c r="C43" s="19" t="s">
        <v>9</v>
      </c>
      <c r="D43" s="26">
        <v>5915</v>
      </c>
      <c r="E43" s="27"/>
    </row>
    <row r="44" spans="1:5" x14ac:dyDescent="0.25">
      <c r="A44" s="17" t="s">
        <v>58</v>
      </c>
      <c r="B44" s="18" t="s">
        <v>59</v>
      </c>
      <c r="C44" s="19" t="s">
        <v>9</v>
      </c>
      <c r="D44" s="26">
        <v>5145</v>
      </c>
      <c r="E44" s="27"/>
    </row>
    <row r="45" spans="1:5" ht="15.75" thickBot="1" x14ac:dyDescent="0.3">
      <c r="A45" s="34" t="s">
        <v>60</v>
      </c>
      <c r="B45" s="35" t="s">
        <v>59</v>
      </c>
      <c r="C45" s="36" t="s">
        <v>9</v>
      </c>
      <c r="D45" s="37">
        <v>3025</v>
      </c>
      <c r="E45" s="38"/>
    </row>
    <row r="46" spans="1:5" ht="15.75" thickBot="1" x14ac:dyDescent="0.3">
      <c r="A46" s="39" t="s">
        <v>61</v>
      </c>
      <c r="B46" s="40"/>
      <c r="C46" s="41"/>
      <c r="D46" s="42"/>
      <c r="E46" s="43">
        <f>SUM(E4:E45)</f>
        <v>227016</v>
      </c>
    </row>
    <row r="47" spans="1:5" x14ac:dyDescent="0.25">
      <c r="D47" s="4"/>
      <c r="E47" s="4"/>
    </row>
    <row r="48" spans="1:5" ht="31.5" x14ac:dyDescent="0.5">
      <c r="A48" s="7" t="s">
        <v>62</v>
      </c>
      <c r="B48" s="7"/>
      <c r="C48" s="7"/>
      <c r="D48" s="7"/>
      <c r="E48" s="7"/>
    </row>
  </sheetData>
  <autoFilter ref="A3:E46" xr:uid="{78D48C26-1A46-40F2-9036-295868A921E4}"/>
  <mergeCells count="3">
    <mergeCell ref="A1:E1"/>
    <mergeCell ref="D2:E2"/>
    <mergeCell ref="A48:E48"/>
  </mergeCells>
  <pageMargins left="0.3" right="0.17" top="0.04" bottom="0.23" header="0.18" footer="0.2"/>
  <pageSetup scale="57" fitToHeight="0" orientation="landscape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BA5FD4-B571-4E40-9410-05D9BEE6843E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customXml/itemProps2.xml><?xml version="1.0" encoding="utf-8"?>
<ds:datastoreItem xmlns:ds="http://schemas.openxmlformats.org/officeDocument/2006/customXml" ds:itemID="{8F9CA5D4-0F4E-4E98-A072-2C2059DA3E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25AAFE-E7A1-43F4-8871-7B3671AC92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C</vt:lpstr>
      <vt:lpstr>'Bundle 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Jarboe, Seth</dc:creator>
  <cp:lastModifiedBy>Varner, Amy</cp:lastModifiedBy>
  <dcterms:created xsi:type="dcterms:W3CDTF">2024-12-13T16:07:45Z</dcterms:created>
  <dcterms:modified xsi:type="dcterms:W3CDTF">2024-12-13T21:51:31Z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0x010100007EE88388626F4CB9223242FF0A5FB9</vt:lpwstr>
  </property>
</Properties>
</file>