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63" documentId="8_{A41B80D0-5E55-4FD3-98C0-39A1E2FB8539}" xr6:coauthVersionLast="47" xr6:coauthVersionMax="47" xr10:uidLastSave="{5F8979C0-25E5-46CF-AA25-5DF01172A368}"/>
  <bookViews>
    <workbookView xWindow="-53325" yWindow="1200" windowWidth="21600" windowHeight="15285" xr2:uid="{C0537CD0-7052-4EEA-AE69-5DCB73663FA1}"/>
  </bookViews>
  <sheets>
    <sheet name="Bundle B" sheetId="1" r:id="rId1"/>
  </sheets>
  <definedNames>
    <definedName name="_xlnm._FilterDatabase" localSheetId="0" hidden="1">'Bundle B'!$A$3:$H$34</definedName>
    <definedName name="_xlnm.Print_Titles" localSheetId="0">'Bundle B'!$1:$3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9" i="1"/>
  <c r="E24" i="1"/>
  <c r="E20" i="1"/>
  <c r="E16" i="1"/>
  <c r="E13" i="1"/>
  <c r="E11" i="1"/>
  <c r="E4" i="1"/>
  <c r="E34" i="1" l="1"/>
</calcChain>
</file>

<file path=xl/sharedStrings.xml><?xml version="1.0" encoding="utf-8"?>
<sst xmlns="http://schemas.openxmlformats.org/spreadsheetml/2006/main" count="71" uniqueCount="53">
  <si>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</si>
  <si>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</si>
  <si>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</si>
  <si>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</si>
  <si>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</si>
  <si>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</si>
  <si>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Day Housekeeper (IN ADDITION TO EVENING HOUSEKEEPING STAFFING)</t>
  </si>
  <si>
    <t>Mon-Fri  9:00AM-5:00PM</t>
  </si>
  <si>
    <t>All floors</t>
  </si>
  <si>
    <t>Children's Cardiology Suite #0102, HR Suite #002</t>
  </si>
  <si>
    <t>Mon-Fri  8:00AM-5:00PM</t>
  </si>
  <si>
    <t>Ground</t>
  </si>
  <si>
    <t>Children's Specialty/Pharmacy</t>
  </si>
  <si>
    <t>1st</t>
  </si>
  <si>
    <t>Neurology and Sleep Disorders Clinic (Moving prior to RFP Start Date)</t>
  </si>
  <si>
    <t>2nd</t>
  </si>
  <si>
    <t>Maternal Fetal Care Center/Children's Specialty</t>
  </si>
  <si>
    <t>Mon-Fri  7:30AM-5:00PM</t>
  </si>
  <si>
    <t>3rd</t>
  </si>
  <si>
    <t>Obstetrics and Gynecology Clinic</t>
  </si>
  <si>
    <t>Mon-Fri  7:30AM-4:30PM</t>
  </si>
  <si>
    <t>4th</t>
  </si>
  <si>
    <t xml:space="preserve">A. P. Green Building, 1470 Jewell Avenue, Columbia, MO  65203                                            </t>
  </si>
  <si>
    <t>Mizzou Laboratories</t>
  </si>
  <si>
    <t>Mon-Fri 7:30AM-5:00PM</t>
  </si>
  <si>
    <t xml:space="preserve">Allton Building, 1530 Jewell Avenue, Columbia, MO 65203                                                     </t>
  </si>
  <si>
    <t>Mizzou EMS Ambulance Base</t>
  </si>
  <si>
    <t>24 Hours</t>
  </si>
  <si>
    <t xml:space="preserve">Sleep Disorders Center, 1580 Jewell Ave, Columbia, MO 65203                        </t>
  </si>
  <si>
    <t xml:space="preserve">Day Housekeeper (DAYS ONLY--NO EVENING HOUSEKEEPING ACTIVITIES)                  </t>
  </si>
  <si>
    <t>GR</t>
  </si>
  <si>
    <t>101 S. Fairview Road, Columbia, MO  65203</t>
  </si>
  <si>
    <t>Digestive Health &amp; GI Clinic</t>
  </si>
  <si>
    <t>Mon-Fri  6:00AM-5:00PM</t>
  </si>
  <si>
    <t>Internal Medicine Clinic</t>
  </si>
  <si>
    <t>Mon-Fri  8:00AM-6:00PM</t>
  </si>
  <si>
    <t>Pediatric Clinic/Psychiatric Clinic</t>
  </si>
  <si>
    <t>Gr</t>
  </si>
  <si>
    <t>Mon-Fri  7:00AM-3:30PM</t>
  </si>
  <si>
    <t>Ground, 1st &amp; 2nd</t>
  </si>
  <si>
    <t>2003 W. Broadway, Columbia, MO 65203</t>
  </si>
  <si>
    <t>Occupational Med - Suite #100</t>
  </si>
  <si>
    <t>Mon-Fri  7:30AM-4:00PM</t>
  </si>
  <si>
    <t>909 Hitt St., Columbia, MO 65201 - Pershing Hall</t>
  </si>
  <si>
    <t>MUHC Offices</t>
  </si>
  <si>
    <t>Student Health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</si>
  <si>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</si>
  <si>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</si>
  <si>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</si>
  <si>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2nd - Floor will be closed for construction until FY27</t>
  </si>
  <si>
    <r>
      <t xml:space="preserve">Hitt Street Medical Building (UPMB) 1020 Hitt Street, Columbia, MO 65212                           </t>
    </r>
    <r>
      <rPr>
        <sz val="9"/>
        <rFont val="Arial"/>
        <family val="2"/>
      </rPr>
      <t xml:space="preserve">NOTE:  This square footage includes the enclosed tunnel to ground UPMB.                                                 NOTE:  Full building is occupied by MUHC and public common areas (included in square footage) must also be maintained by contractor. </t>
    </r>
  </si>
  <si>
    <r>
      <t xml:space="preserve">Quarterdeck Building, 2401 Lemone Industrial Blvd, Columbia, MO  65201                           </t>
    </r>
    <r>
      <rPr>
        <sz val="9"/>
        <rFont val="Arial"/>
        <family val="2"/>
      </rPr>
      <t>NOTE:  Full building is occupied by MUHC and public common areas (included in square footage) must also be maintained by contractor.</t>
    </r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</si>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</sst>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5" fontId="0" fillId="0" borderId="0" xfId="0" applyNumberFormat="1"/>
    <xf numFmtId="164" fontId="4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/>
    </xf>
    <xf numFmtId="1" fontId="6" fillId="4" borderId="4" xfId="0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wrapText="1"/>
    </xf>
    <xf numFmtId="164" fontId="5" fillId="4" borderId="9" xfId="1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164" fontId="6" fillId="0" borderId="12" xfId="1" applyNumberFormat="1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164" fontId="6" fillId="0" borderId="13" xfId="1" applyNumberFormat="1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Fill="1" applyBorder="1" applyAlignment="1">
      <alignment wrapText="1"/>
    </xf>
    <xf numFmtId="164" fontId="6" fillId="2" borderId="13" xfId="1" applyNumberFormat="1" applyFont="1" applyFill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0" fontId="6" fillId="0" borderId="8" xfId="0" applyFont="1" applyFill="1" applyBorder="1"/>
    <xf numFmtId="0" fontId="6" fillId="0" borderId="14" xfId="0" applyFont="1" applyBorder="1"/>
    <xf numFmtId="0" fontId="6" fillId="0" borderId="15" xfId="0" applyFont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3" borderId="17" xfId="0" applyFont="1" applyFill="1" applyBorder="1"/>
    <xf numFmtId="0" fontId="5" fillId="3" borderId="18" xfId="0" applyFont="1" applyFill="1" applyBorder="1" applyAlignment="1">
      <alignment horizontal="left" vertical="center"/>
    </xf>
    <xf numFmtId="0" fontId="2" fillId="3" borderId="18" xfId="0" applyFont="1" applyFill="1" applyBorder="1"/>
    <xf numFmtId="164" fontId="2" fillId="3" borderId="18" xfId="1" applyNumberFormat="1" applyFont="1" applyFill="1" applyBorder="1"/>
    <xf numFmtId="164" fontId="5" fillId="3" borderId="19" xfId="1" applyNumberFormat="1" applyFont="1" applyFill="1" applyBorder="1" applyAlignment="1">
      <alignment horizontal="center"/>
    </xf>
    <xf numFmtId="0" fontId="6" fillId="0" borderId="8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2D0B-FCD8-4D38-91EE-307C6896EB29}">
  <sheetPr>
    <pageSetUpPr fitToPage="1"/>
  </sheetPr>
  <dimension ref="A1:H40"/>
  <sheetViews>
    <sheetView tabSelected="1" topLeftCell="A10" zoomScale="130" zoomScaleNormal="130" workbookViewId="0">
      <selection activeCell="A34" sqref="A34:E34"/>
    </sheetView>
  </sheetViews>
  <sheetFormatPr defaultColWidth="8.85546875" defaultRowHeight="15" x14ac:dyDescent="0.25"/>
  <cols>
    <col min="1" max="1" width="71.140625" customWidth="1"/>
    <col min="2" max="2" width="22.7109375" style="8" bestFit="1" customWidth="1"/>
    <col min="3" max="3" width="14.42578125" customWidth="1"/>
    <col min="4" max="5" width="18.42578125" style="10" customWidth="1"/>
    <col min="6" max="6" width="11.7109375" customWidth="1"/>
    <col min="7" max="7" width="11.28515625" customWidth="1"/>
    <col min="8" max="8" width="12.85546875" customWidth="1"/>
  </cols>
  <sheetData>
    <row r="1" spans="1:8" ht="31.5" customHeight="1" x14ac:dyDescent="0.3">
      <c r="A1" s="31" t="s">
        <v>0</v>
      </c>
      <c r="B1" s="32"/>
      <c r="C1" s="32"/>
      <c r="D1" s="32"/>
      <c r="E1" s="33"/>
      <c r="F1" s="1"/>
    </row>
    <row r="2" spans="1:8" ht="14.25" customHeight="1" x14ac:dyDescent="0.25">
      <c r="A2" s="57" t="s">
        <v>48</v>
      </c>
      <c r="B2" s="2"/>
      <c r="C2" s="3"/>
      <c r="D2" s="12" t="s">
        <v>1</v>
      </c>
      <c r="E2" s="34"/>
      <c r="F2" s="1"/>
    </row>
    <row r="3" spans="1:8" ht="18" customHeight="1" x14ac:dyDescent="0.25">
      <c r="A3" s="53" t="s">
        <v>52</v>
      </c>
      <c r="B3" s="54" t="s">
        <v>2</v>
      </c>
      <c r="C3" s="54" t="s">
        <v>3</v>
      </c>
      <c r="D3" s="55" t="s">
        <v>4</v>
      </c>
      <c r="E3" s="56" t="s">
        <v>5</v>
      </c>
      <c r="F3" s="1"/>
    </row>
    <row r="4" spans="1:8" ht="51.75" customHeight="1" x14ac:dyDescent="0.25">
      <c r="A4" s="35" t="s">
        <v>50</v>
      </c>
      <c r="B4" s="28"/>
      <c r="C4" s="29"/>
      <c r="D4" s="30"/>
      <c r="E4" s="36">
        <f>D6+D7+D8+D9+D10-D8</f>
        <v>62851</v>
      </c>
      <c r="F4" s="1"/>
      <c r="H4" s="4"/>
    </row>
    <row r="5" spans="1:8" x14ac:dyDescent="0.25">
      <c r="A5" s="37" t="s">
        <v>6</v>
      </c>
      <c r="B5" s="25" t="s">
        <v>7</v>
      </c>
      <c r="C5" s="26" t="s">
        <v>8</v>
      </c>
      <c r="D5" s="27">
        <v>0</v>
      </c>
      <c r="E5" s="38"/>
      <c r="F5" s="1"/>
      <c r="H5" s="4"/>
    </row>
    <row r="6" spans="1:8" x14ac:dyDescent="0.25">
      <c r="A6" s="39" t="s">
        <v>9</v>
      </c>
      <c r="B6" s="14" t="s">
        <v>10</v>
      </c>
      <c r="C6" s="15" t="s">
        <v>11</v>
      </c>
      <c r="D6" s="16">
        <v>12823</v>
      </c>
      <c r="E6" s="40"/>
      <c r="F6" s="1"/>
      <c r="H6" s="4"/>
    </row>
    <row r="7" spans="1:8" x14ac:dyDescent="0.25">
      <c r="A7" s="39" t="s">
        <v>12</v>
      </c>
      <c r="B7" s="14" t="s">
        <v>10</v>
      </c>
      <c r="C7" s="15" t="s">
        <v>13</v>
      </c>
      <c r="D7" s="16">
        <v>18367</v>
      </c>
      <c r="E7" s="40"/>
      <c r="F7" s="1"/>
      <c r="H7" s="4"/>
    </row>
    <row r="8" spans="1:8" ht="48" x14ac:dyDescent="0.25">
      <c r="A8" s="41" t="s">
        <v>14</v>
      </c>
      <c r="B8" s="14" t="s">
        <v>10</v>
      </c>
      <c r="C8" s="24" t="s">
        <v>49</v>
      </c>
      <c r="D8" s="23">
        <v>20870</v>
      </c>
      <c r="E8" s="42"/>
      <c r="F8" s="5"/>
      <c r="H8" s="4"/>
    </row>
    <row r="9" spans="1:8" x14ac:dyDescent="0.25">
      <c r="A9" s="39" t="s">
        <v>16</v>
      </c>
      <c r="B9" s="14" t="s">
        <v>17</v>
      </c>
      <c r="C9" s="15" t="s">
        <v>18</v>
      </c>
      <c r="D9" s="16">
        <v>15726</v>
      </c>
      <c r="E9" s="40"/>
      <c r="F9" s="1"/>
      <c r="H9" s="4"/>
    </row>
    <row r="10" spans="1:8" x14ac:dyDescent="0.25">
      <c r="A10" s="43" t="s">
        <v>19</v>
      </c>
      <c r="B10" s="14" t="s">
        <v>20</v>
      </c>
      <c r="C10" s="15" t="s">
        <v>21</v>
      </c>
      <c r="D10" s="16">
        <v>15935</v>
      </c>
      <c r="E10" s="40"/>
      <c r="F10" s="1"/>
    </row>
    <row r="11" spans="1:8" x14ac:dyDescent="0.25">
      <c r="A11" s="35" t="s">
        <v>22</v>
      </c>
      <c r="B11" s="28"/>
      <c r="C11" s="29"/>
      <c r="D11" s="30"/>
      <c r="E11" s="36">
        <f>D12</f>
        <v>15153</v>
      </c>
      <c r="F11" s="1"/>
    </row>
    <row r="12" spans="1:8" x14ac:dyDescent="0.25">
      <c r="A12" s="43" t="s">
        <v>23</v>
      </c>
      <c r="B12" s="14" t="s">
        <v>24</v>
      </c>
      <c r="C12" s="15" t="s">
        <v>13</v>
      </c>
      <c r="D12" s="16">
        <v>15153</v>
      </c>
      <c r="E12" s="40"/>
      <c r="F12" s="1"/>
    </row>
    <row r="13" spans="1:8" x14ac:dyDescent="0.25">
      <c r="A13" s="35" t="s">
        <v>25</v>
      </c>
      <c r="B13" s="28"/>
      <c r="C13" s="29"/>
      <c r="D13" s="30"/>
      <c r="E13" s="36">
        <f>D14+D15</f>
        <v>16066</v>
      </c>
      <c r="F13" s="1"/>
    </row>
    <row r="14" spans="1:8" x14ac:dyDescent="0.25">
      <c r="A14" s="43" t="s">
        <v>26</v>
      </c>
      <c r="B14" s="14" t="s">
        <v>27</v>
      </c>
      <c r="C14" s="15" t="s">
        <v>13</v>
      </c>
      <c r="D14" s="16">
        <v>7932</v>
      </c>
      <c r="E14" s="40"/>
      <c r="F14" s="1"/>
    </row>
    <row r="15" spans="1:8" x14ac:dyDescent="0.25">
      <c r="A15" s="43"/>
      <c r="B15" s="14"/>
      <c r="C15" s="15" t="s">
        <v>15</v>
      </c>
      <c r="D15" s="16">
        <v>8134</v>
      </c>
      <c r="E15" s="40"/>
      <c r="F15" s="1"/>
    </row>
    <row r="16" spans="1:8" x14ac:dyDescent="0.25">
      <c r="A16" s="35" t="s">
        <v>28</v>
      </c>
      <c r="B16" s="28"/>
      <c r="C16" s="29"/>
      <c r="D16" s="30"/>
      <c r="E16" s="36">
        <f>D17+D18+D19</f>
        <v>12135</v>
      </c>
      <c r="F16" s="1"/>
    </row>
    <row r="17" spans="1:6" x14ac:dyDescent="0.25">
      <c r="A17" s="39" t="s">
        <v>29</v>
      </c>
      <c r="B17" s="14"/>
      <c r="C17" s="15" t="s">
        <v>30</v>
      </c>
      <c r="D17" s="16">
        <v>1296</v>
      </c>
      <c r="E17" s="40"/>
      <c r="F17" s="1"/>
    </row>
    <row r="18" spans="1:6" x14ac:dyDescent="0.25">
      <c r="A18" s="39"/>
      <c r="B18" s="14"/>
      <c r="C18" s="15" t="s">
        <v>13</v>
      </c>
      <c r="D18" s="16">
        <v>6877</v>
      </c>
      <c r="E18" s="40"/>
      <c r="F18" s="1"/>
    </row>
    <row r="19" spans="1:6" x14ac:dyDescent="0.25">
      <c r="A19" s="39"/>
      <c r="B19" s="14"/>
      <c r="C19" s="15" t="s">
        <v>15</v>
      </c>
      <c r="D19" s="16">
        <v>3962</v>
      </c>
      <c r="E19" s="40"/>
      <c r="F19" s="1"/>
    </row>
    <row r="20" spans="1:6" x14ac:dyDescent="0.25">
      <c r="A20" s="35" t="s">
        <v>31</v>
      </c>
      <c r="B20" s="28"/>
      <c r="C20" s="29"/>
      <c r="D20" s="30"/>
      <c r="E20" s="36">
        <f>D21+D22</f>
        <v>16587</v>
      </c>
      <c r="F20" s="1"/>
    </row>
    <row r="21" spans="1:6" x14ac:dyDescent="0.25">
      <c r="A21" s="43" t="s">
        <v>32</v>
      </c>
      <c r="B21" s="14" t="s">
        <v>33</v>
      </c>
      <c r="C21" s="15" t="s">
        <v>13</v>
      </c>
      <c r="D21" s="16">
        <v>8937</v>
      </c>
      <c r="E21" s="40"/>
      <c r="F21" s="1"/>
    </row>
    <row r="22" spans="1:6" x14ac:dyDescent="0.25">
      <c r="A22" s="43" t="s">
        <v>34</v>
      </c>
      <c r="B22" s="14" t="s">
        <v>35</v>
      </c>
      <c r="C22" s="15" t="s">
        <v>13</v>
      </c>
      <c r="D22" s="16">
        <v>7650</v>
      </c>
      <c r="E22" s="40"/>
      <c r="F22" s="1"/>
    </row>
    <row r="23" spans="1:6" x14ac:dyDescent="0.25">
      <c r="A23" s="43" t="s">
        <v>36</v>
      </c>
      <c r="B23" s="14" t="s">
        <v>10</v>
      </c>
      <c r="C23" s="15" t="s">
        <v>15</v>
      </c>
      <c r="D23" s="16">
        <v>32770</v>
      </c>
      <c r="E23" s="40"/>
      <c r="F23" s="1"/>
    </row>
    <row r="24" spans="1:6" ht="36.75" x14ac:dyDescent="0.25">
      <c r="A24" s="35" t="s">
        <v>51</v>
      </c>
      <c r="B24" s="28"/>
      <c r="C24" s="29"/>
      <c r="D24" s="30"/>
      <c r="E24" s="36">
        <f>D25+D26+D27</f>
        <v>142841</v>
      </c>
      <c r="F24" s="1"/>
    </row>
    <row r="25" spans="1:6" x14ac:dyDescent="0.25">
      <c r="A25" s="44"/>
      <c r="B25" s="17"/>
      <c r="C25" s="18" t="s">
        <v>37</v>
      </c>
      <c r="D25" s="19">
        <v>25616</v>
      </c>
      <c r="E25" s="45"/>
      <c r="F25" s="1"/>
    </row>
    <row r="26" spans="1:6" x14ac:dyDescent="0.25">
      <c r="A26" s="44"/>
      <c r="B26" s="17"/>
      <c r="C26" s="18" t="s">
        <v>13</v>
      </c>
      <c r="D26" s="19">
        <v>67251</v>
      </c>
      <c r="E26" s="45"/>
      <c r="F26" s="1"/>
    </row>
    <row r="27" spans="1:6" x14ac:dyDescent="0.25">
      <c r="A27" s="44"/>
      <c r="B27" s="17"/>
      <c r="C27" s="18" t="s">
        <v>15</v>
      </c>
      <c r="D27" s="19">
        <v>49974</v>
      </c>
      <c r="E27" s="45"/>
      <c r="F27" s="6"/>
    </row>
    <row r="28" spans="1:6" ht="24.75" x14ac:dyDescent="0.25">
      <c r="A28" s="63" t="s">
        <v>6</v>
      </c>
      <c r="B28" s="20" t="s">
        <v>38</v>
      </c>
      <c r="C28" s="21" t="s">
        <v>39</v>
      </c>
      <c r="D28" s="16">
        <v>0</v>
      </c>
      <c r="E28" s="40"/>
      <c r="F28" s="7"/>
    </row>
    <row r="29" spans="1:6" x14ac:dyDescent="0.25">
      <c r="A29" s="35" t="s">
        <v>40</v>
      </c>
      <c r="B29" s="28"/>
      <c r="C29" s="29"/>
      <c r="D29" s="30"/>
      <c r="E29" s="36">
        <f>D30</f>
        <v>3766</v>
      </c>
    </row>
    <row r="30" spans="1:6" x14ac:dyDescent="0.25">
      <c r="A30" s="43" t="s">
        <v>41</v>
      </c>
      <c r="B30" s="14" t="s">
        <v>42</v>
      </c>
      <c r="C30" s="15" t="s">
        <v>13</v>
      </c>
      <c r="D30" s="22">
        <v>3766</v>
      </c>
      <c r="E30" s="46"/>
    </row>
    <row r="31" spans="1:6" x14ac:dyDescent="0.25">
      <c r="A31" s="35" t="s">
        <v>43</v>
      </c>
      <c r="B31" s="28"/>
      <c r="C31" s="29"/>
      <c r="D31" s="30"/>
      <c r="E31" s="36">
        <f>D33+D32</f>
        <v>30053</v>
      </c>
    </row>
    <row r="32" spans="1:6" x14ac:dyDescent="0.25">
      <c r="A32" s="47" t="s">
        <v>44</v>
      </c>
      <c r="B32" s="20" t="s">
        <v>10</v>
      </c>
      <c r="C32" s="18" t="s">
        <v>13</v>
      </c>
      <c r="D32" s="19">
        <v>13742</v>
      </c>
      <c r="E32" s="45"/>
    </row>
    <row r="33" spans="1:7" ht="15.75" thickBot="1" x14ac:dyDescent="0.3">
      <c r="A33" s="48" t="s">
        <v>45</v>
      </c>
      <c r="B33" s="49" t="s">
        <v>10</v>
      </c>
      <c r="C33" s="50" t="s">
        <v>15</v>
      </c>
      <c r="D33" s="51">
        <v>16311</v>
      </c>
      <c r="E33" s="52"/>
    </row>
    <row r="34" spans="1:7" ht="15.75" thickBot="1" x14ac:dyDescent="0.3">
      <c r="A34" s="58" t="s">
        <v>46</v>
      </c>
      <c r="B34" s="59"/>
      <c r="C34" s="60"/>
      <c r="D34" s="61"/>
      <c r="E34" s="62">
        <f>SUM(E4:E33)</f>
        <v>299452</v>
      </c>
    </row>
    <row r="35" spans="1:7" x14ac:dyDescent="0.25">
      <c r="D35" s="9"/>
      <c r="E35" s="9"/>
    </row>
    <row r="36" spans="1:7" ht="31.5" x14ac:dyDescent="0.5">
      <c r="A36" s="13" t="s">
        <v>47</v>
      </c>
      <c r="B36" s="13"/>
      <c r="C36" s="13"/>
      <c r="D36" s="13"/>
      <c r="E36" s="13"/>
    </row>
    <row r="40" spans="1:7" x14ac:dyDescent="0.25">
      <c r="G40" s="11"/>
    </row>
  </sheetData>
  <autoFilter ref="A3:H34" xr:uid="{C27E2D0B-FCD8-4D38-91EE-307C6896EB29}"/>
  <mergeCells count="3">
    <mergeCell ref="A1:E1"/>
    <mergeCell ref="D2:E2"/>
    <mergeCell ref="A36:E36"/>
  </mergeCells>
  <pageMargins left="0.3" right="0.17" top="0.04" bottom="0.23" header="0.18" footer="0.2"/>
  <pageSetup scale="57" fitToHeight="0" orientation="landscape"/>
  <headerFooter>
    <oddFooter>Page &amp;P of &amp;N</oddFooter>
  </headerFooter>
  <rowBreaks count="1" manualBreakCount="1">
    <brk id="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3411C-D6B9-4D8D-A098-2FC405A69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1D286-B558-4071-A6DB-C6FFECC766B4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3.xml><?xml version="1.0" encoding="utf-8"?>
<ds:datastoreItem xmlns:ds="http://schemas.openxmlformats.org/officeDocument/2006/customXml" ds:itemID="{CB999815-2844-4DBE-9787-C560B0A4F3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B</vt:lpstr>
      <vt:lpstr>'Bundle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Seth</dc:creator>
  <cp:lastModifiedBy>Varner, Amy</cp:lastModifiedBy>
  <dcterms:created xsi:type="dcterms:W3CDTF">2024-12-13T16:07:14Z</dcterms:created>
  <dcterms:modified xsi:type="dcterms:W3CDTF">2024-12-13T21:51:27Z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